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9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9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media/image7.png" ContentType="image/png"/>
  <Override PartName="/xl/media/image8.png" ContentType="image/png"/>
  <Override PartName="/xl/drawings/drawing1.xml" ContentType="application/vnd.openxmlformats-officedocument.drawing+xml"/>
  <Override PartName="/xl/drawings/drawing9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_rels/drawing9.xml.rels" ContentType="application/vnd.openxmlformats-package.relationships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_rels/drawing8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_ANALÍTICO" sheetId="1" state="visible" r:id="rId2"/>
    <sheet name="COMPOSIÇÕES_SINAPI" sheetId="2" state="visible" r:id="rId3"/>
    <sheet name="COMPOSIÇÕES" sheetId="3" state="visible" r:id="rId4"/>
    <sheet name="ORÇAMENTO_SINTÉTICO" sheetId="4" state="visible" r:id="rId5"/>
    <sheet name="ENCARGOS_SOCIAIS" sheetId="5" state="visible" r:id="rId6"/>
    <sheet name="Curva_ABC_-Insumos" sheetId="6" state="visible" r:id="rId7"/>
    <sheet name="Curva_ABC_-Serviços" sheetId="7" state="visible" r:id="rId8"/>
    <sheet name="BDI" sheetId="8" state="visible" r:id="rId9"/>
    <sheet name="CRONOGRAMA" sheetId="9" state="visible" r:id="rId10"/>
  </sheets>
  <definedNames>
    <definedName function="false" hidden="true" localSheetId="5" name="_xlnm._FilterDatabase" vbProcedure="false">'Curva_ABC_-Insumos'!$A$11:$G$57</definedName>
    <definedName function="false" hidden="true" localSheetId="6" name="_xlnm._FilterDatabase" vbProcedure="false">'Curva_ABC_-Serviços'!$A$11:$H$51</definedName>
    <definedName function="false" hidden="false" name="ABC" vbProcedure="false">#REF!</definedName>
    <definedName function="false" hidden="false" name="home" vbProcedure="false">"""#ref!"""</definedName>
    <definedName function="false" hidden="false" name="ICC_GLOBAL" vbProcedure="false">"""#ref!"""</definedName>
    <definedName function="false" hidden="false" name="inicial" vbProcedure="false">"""#ref!"""</definedName>
    <definedName function="false" hidden="false" name="JR_PAGE_ANCHOR_0_1" vbProcedure="false">#REF!</definedName>
    <definedName function="false" hidden="false" name="JR_PAGE_ANCHOR_1_1" vbProcedure="false">#REF!</definedName>
    <definedName function="false" hidden="false" name="JR_PAGE_ANCHOR_2_1" vbProcedure="false">#REF!</definedName>
    <definedName function="false" hidden="false" name="MOEDAAT" vbProcedure="false">"""#ref!"""</definedName>
    <definedName function="false" hidden="false" name="MOEDAEP" vbProcedure="false">"""#ref!"""</definedName>
    <definedName function="false" hidden="false" name="pesquisa" vbProcedure="false">"""#ref!"""</definedName>
    <definedName function="false" hidden="false" name="Recorder" vbProcedure="false">"""#ref!"""</definedName>
    <definedName function="false" hidden="false" name="RES_ABC" vbProcedure="false">#REF!</definedName>
    <definedName function="false" hidden="false" name="_1final______映䃢___ᑺﶮ䁱___㽼찵䁳____䋱䁮__휊炣瘽䁯__峜㨈譊㿸__㧔屴賢㿻__컠삙輨㿱__琨__㿶__頨_섌㿬__搀眊帤㾟____䁾㿾__钪_ᘻ䀙___梎䛎䀜___奵抅䀓___礮_䀑__軴__䀊____濼㿸__뺗ᡊ_䀕__蠽餬㷥䁀__涢드鯅䁅__関ጥ㼝䀯__뿎Ň拠䀯__焨삨잵䀭__핽_堘䀤__뿢__䀴___________䀣__怑___Ώ___ꏨ____龣য়䀡__鲨ƃ齈ƃ__齘ƃ______齠ƃ_________䁀ဠ_긼ƃ__________ဠ_긼ƃᑈ_" vbProcedure="false">"""#ref!"""</definedName>
    <definedName function="false" hidden="false" name="ÍNDICE" vbProcedure="false">"""#ref!"""</definedName>
    <definedName function="false" hidden="false" localSheetId="0" name="f" vbProcedure="false">ORÇAMENTO_ANALÍTICO!$A$6:$K$71</definedName>
    <definedName function="false" hidden="false" localSheetId="0" name="Print_Area" vbProcedure="false">ORÇAMENTO_ANALÍTICO!$A$11:$K$66</definedName>
    <definedName function="false" hidden="false" localSheetId="0" name="_xlnm._FilterDatabase" vbProcedure="false">ORÇAMENTO_ANALÍTICO!$I$6:$I$72</definedName>
    <definedName function="false" hidden="false" localSheetId="0" name="__xlnm_Print_Area" vbProcedure="false">ORÇAMENTO_ANALÍTICO!$A$6:$K$70</definedName>
    <definedName function="false" hidden="false" localSheetId="1" name="Print_Area" vbProcedure="false">COMPOSIÇÕES_SINAPI!$A$1:$G$136</definedName>
    <definedName function="false" hidden="false" localSheetId="2" name="Print_Area" vbProcedure="false">COMPOSIÇÕES!$A$1:$H$154</definedName>
    <definedName function="false" hidden="false" localSheetId="3" name="home" vbProcedure="false">"""#ref!"""</definedName>
    <definedName function="false" hidden="false" localSheetId="3" name="ICC_GLOBAL" vbProcedure="false">"""#ref!"""</definedName>
    <definedName function="false" hidden="false" localSheetId="3" name="JR_PAGE_ANCHOR_0_1" vbProcedure="false">#REF!</definedName>
    <definedName function="false" hidden="false" localSheetId="3" name="JR_PAGE_ANCHOR_1_1" vbProcedure="false">#REF!</definedName>
    <definedName function="false" hidden="false" localSheetId="3" name="JR_PAGE_ANCHOR_2_1" vbProcedure="false">#REF!</definedName>
    <definedName function="false" hidden="false" localSheetId="3" name="Print_Area" vbProcedure="false">ORÇAMENTO_SINTÉTICO!$A$1:$D$40</definedName>
    <definedName function="false" hidden="false" localSheetId="3" name="Recorder" vbProcedure="false">"""#ref!"""</definedName>
    <definedName function="false" hidden="false" localSheetId="4" name="Print_Area" vbProcedure="false">ENCARGOS_SOCIAIS!$A$1:$D$53</definedName>
    <definedName function="false" hidden="false" localSheetId="5" name="JR_PAGE_ANCHOR_0_1" vbProcedure="false">#REF!</definedName>
    <definedName function="false" hidden="false" localSheetId="5" name="JR_PAGE_ANCHOR_1_1" vbProcedure="false">#REF!</definedName>
    <definedName function="false" hidden="false" localSheetId="5" name="JR_PAGE_ANCHOR_2_1" vbProcedure="false">#REF!</definedName>
    <definedName function="false" hidden="false" localSheetId="5" name="Print_Area" vbProcedure="false">curva_abc_--:curva_abc_-#REF!</definedName>
    <definedName function="false" hidden="false" localSheetId="6" name="f" vbProcedure="false">curva_abc_--:curva_abc_-#REF!</definedName>
    <definedName function="false" hidden="false" localSheetId="6" name="Print_Area" vbProcedure="false">curva_abc_--:curva_abc_-#REF!</definedName>
    <definedName function="false" hidden="false" localSheetId="6" name="_xlnm._FilterDatabase" vbProcedure="false">'curva_abc_-serviços'.#ref </definedName>
    <definedName function="false" hidden="false" localSheetId="6" name="__xlnm_Print_Area" vbProcedure="false">curva_abc_--:curva_abc_-#REF!</definedName>
    <definedName function="false" hidden="false" localSheetId="7" name="Print_Area" vbProcedure="false">BDI!$A$1:$G$70</definedName>
    <definedName function="false" hidden="false" localSheetId="8" name="home" vbProcedure="false">"""#ref!"""</definedName>
    <definedName function="false" hidden="false" localSheetId="8" name="ICC_GLOBAL" vbProcedure="false">"""#ref!"""</definedName>
    <definedName function="false" hidden="false" localSheetId="8" name="Print_Area" vbProcedure="false">CRONOGRAMA!$A$1:$G$43</definedName>
    <definedName function="false" hidden="false" localSheetId="8" name="Recorder" vbProcedure="false">"""#ref!"""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<sst xmlns="http://schemas.openxmlformats.org/spreadsheetml/2006/main" count="1573" uniqueCount="511">
  <si>
    <t xml:space="preserve">ANEXO III – MODELO DE PLANILHA ORÇAMENTÁRIA</t>
  </si>
  <si>
    <t xml:space="preserve">Receita Federal do Brasil - RFB</t>
  </si>
  <si>
    <t xml:space="preserve">Planilha Orçamentária - Orçamento Analítico </t>
  </si>
  <si>
    <t xml:space="preserve">Local: Alfândega de Fortaleza – ALFFOR</t>
  </si>
  <si>
    <t xml:space="preserve">Tabela de referência: SINAPI-CE AGOSTO-2021 com desoneração</t>
  </si>
  <si>
    <t xml:space="preserve">Item</t>
  </si>
  <si>
    <t xml:space="preserve">FONTE</t>
  </si>
  <si>
    <t xml:space="preserve">Cod. CPU/ PESQUISA</t>
  </si>
  <si>
    <t xml:space="preserve">Modalidade</t>
  </si>
  <si>
    <t xml:space="preserve">Descrição</t>
  </si>
  <si>
    <t xml:space="preserve">Quant</t>
  </si>
  <si>
    <t xml:space="preserve">Unid</t>
  </si>
  <si>
    <t xml:space="preserve">Preço Unit.  (R$)</t>
  </si>
  <si>
    <t xml:space="preserve">Preço Unit. pesquisa / CPU (R$)</t>
  </si>
  <si>
    <t xml:space="preserve">Preço Total Serviço(R$)</t>
  </si>
  <si>
    <t xml:space="preserve">5.1</t>
  </si>
  <si>
    <t xml:space="preserve">INSTALAÇÕES CONTRA INCENDIO</t>
  </si>
  <si>
    <t xml:space="preserve">1.1</t>
  </si>
  <si>
    <t xml:space="preserve">5.8.3</t>
  </si>
  <si>
    <t xml:space="preserve">SINALIZAÇÃO DE EMERGÊNCIA</t>
  </si>
  <si>
    <t xml:space="preserve">1.1.1</t>
  </si>
  <si>
    <t xml:space="preserve">COMP 01</t>
  </si>
  <si>
    <t xml:space="preserve">Fornecer e Instalar</t>
  </si>
  <si>
    <t xml:space="preserve">PLACA EM PLÁSTICO ANTI-CHAMA, RETANGULAR, FUNDO VERDE COM PICTOGRAMA FOTOLUMINESCENTE. CÓDIGO 12 (NBR 13.434) - SAÍDA DE EMERGÊNCIA PARA A DIREITA - 125 mm H X 250 mm L</t>
  </si>
  <si>
    <t xml:space="preserve">UN</t>
  </si>
  <si>
    <t xml:space="preserve">1.1.2</t>
  </si>
  <si>
    <t xml:space="preserve">PLACA EM PLÁSTICO ANTI-CHAMA, RETANGULAR, FUNDO VERDE COM PICTOGRAMA FOTOLUMINESCENTE. CÓDIGO 13 (NBR 13.434) - SAÍDA DE EMERGÊNCIA PARA A ESQUERDA - 125 mm H X 250 mm L</t>
  </si>
  <si>
    <t xml:space="preserve">1.1.3</t>
  </si>
  <si>
    <t xml:space="preserve">PLACA EM PLÁSTICO ANTI-CHAMA, RETANGULAR, FUNDO VERDE COM PICTOGRAMA FOTOLUMINESCENTE. CÓDIGO 14 (NBR 13.434) - ACESSO PARA A SAÍDA DE EMERGÊNCIA - 125 mm H X 250 mm L</t>
  </si>
  <si>
    <t xml:space="preserve">1.1.4</t>
  </si>
  <si>
    <t xml:space="preserve">PLACA EM PLÁSTICO ANTI-CHAMA, RETANGULAR, FUNDO VERDE COM PICTOGRAMA FOTOLUMINESCENTE. CÓDIGO 16 (NBR 13.434) - INDICAÇÃO DE SAÍDA DE EMERGÊNCIA EM ESCADAS - 125 mm H X 250 mm L</t>
  </si>
  <si>
    <t xml:space="preserve">1.1.5</t>
  </si>
  <si>
    <t xml:space="preserve">PLACA EM PLÁSTICO ANTI-CHAMA, RETANGULAR, FUNDO VERDE COM PICTOGRAMA FOTOLUMINESCENTE. CÓDIGO 17 (NBR 13.434) - INDICAÇÃO DE SAÍDA DE EMERGÊNCIA - 125 mm H X 250 mm L</t>
  </si>
  <si>
    <t xml:space="preserve">1.1.6</t>
  </si>
  <si>
    <t xml:space="preserve">COMP 02</t>
  </si>
  <si>
    <t xml:space="preserve">PLACA EM PLÁSTICO ANTI-CHAMA, QUADRADA, FUNDO VERMELHO COM PICTOGRAMA FOTOLUMINESCENTE. CÓDIGO 23 (NBR 13.434) - EXTINTOR- 200 mm H X 200 mm L</t>
  </si>
  <si>
    <t xml:space="preserve">1.1.7</t>
  </si>
  <si>
    <t xml:space="preserve">PLACA EM PLÁSTICO ANTI-CHAMA, QUADRADA, FUNDO VERMELHO COM PICTOGRAMA FOTOLUMINESCENTE. CÓDIGO 20 (NBR 13.434) - ALARME SONORO - 200 mm H X 200 mm L</t>
  </si>
  <si>
    <t xml:space="preserve">1.1.8</t>
  </si>
  <si>
    <t xml:space="preserve">PLACA EM PLÁSTICO ANTI-CHAMA, QUADRADA, FUNDO VERMELHO COM PICTOGRAMA FOTOLUMINESCENTE. CÓDIGO 21 (NBR 13.434) - BOTOEIRA DE ACIONAMENTO MANUAL DO ALARME DE INCÊNDIO- 200 mm H X 200 mm L</t>
  </si>
  <si>
    <t xml:space="preserve">1.1.9</t>
  </si>
  <si>
    <t xml:space="preserve">PLACA EM PLÁSTICO ANTI-CHAMA, QUADRADA, FUNDO VERMELHO COM PICTOGRAMA FOTOLUMINESCENTE. CÓDIGO 25 (NBR 13.434) - CAIXA DE MANGUEIRA DE HIDRANTE - 200 mm H X 200 mm L</t>
  </si>
  <si>
    <t xml:space="preserve">1.1.10</t>
  </si>
  <si>
    <t xml:space="preserve">PLACA EM PLÁSTICO ANTI-CHAMA, QUADRADA, FUNDO VERMELHO COM PICTOGRAMA FOTOLUMINESCENTE. CÓDIGO 25 (NBR 13.434) - HIDRANTE - 200 mm H X 200 mm L</t>
  </si>
  <si>
    <t xml:space="preserve">1.1.11</t>
  </si>
  <si>
    <t xml:space="preserve">COMP 03</t>
  </si>
  <si>
    <t xml:space="preserve">SINALIZAÇÃO DE PISO PARA EXTINTOR, QUADRADO DE 1 m X 1 m  NAS CORES VERMELHA E AMARELA, CONFORME PROJETO</t>
  </si>
  <si>
    <t xml:space="preserve">1.2</t>
  </si>
  <si>
    <t xml:space="preserve">ILUMINAÇÃO DE EMERGÊNCIA</t>
  </si>
  <si>
    <t xml:space="preserve">1.2.1</t>
  </si>
  <si>
    <t xml:space="preserve">97599</t>
  </si>
  <si>
    <t xml:space="preserve">LUMINÁRIA DE EMERGÊNCIA - 30 LEDS</t>
  </si>
  <si>
    <t xml:space="preserve">1.2.2</t>
  </si>
  <si>
    <t xml:space="preserve">COMP 04</t>
  </si>
  <si>
    <t xml:space="preserve">LUMINÁRIA DE EMERGÊNCIA - TIPO FAROLETE COM LED</t>
  </si>
  <si>
    <t xml:space="preserve">1.2.3</t>
  </si>
  <si>
    <t xml:space="preserve">COMP 05</t>
  </si>
  <si>
    <t xml:space="preserve">PONTO DE TOMADA RESIDENCIAL INCLUINDO TOMADA 10A/250V</t>
  </si>
  <si>
    <t xml:space="preserve">1.3</t>
  </si>
  <si>
    <t xml:space="preserve">EXTINTORES</t>
  </si>
  <si>
    <t xml:space="preserve">1.3.1</t>
  </si>
  <si>
    <t xml:space="preserve">COMP 06</t>
  </si>
  <si>
    <t xml:space="preserve">EXTINTOR DE PÓ QUÍMICO ABC, CAPACIDADE 4 KG</t>
  </si>
  <si>
    <t xml:space="preserve">1.3.2</t>
  </si>
  <si>
    <t xml:space="preserve">COMP 07</t>
  </si>
  <si>
    <t xml:space="preserve"> Instalar</t>
  </si>
  <si>
    <t xml:space="preserve">EXTINTOR GÁS CARBONICO CAPACIDADE 4 KG</t>
  </si>
  <si>
    <t xml:space="preserve">1.4</t>
  </si>
  <si>
    <t xml:space="preserve">SISTEMAÇÃO DE DETECÇÃO E ALARME</t>
  </si>
  <si>
    <t xml:space="preserve">1.4.1</t>
  </si>
  <si>
    <t xml:space="preserve">COMP 08</t>
  </si>
  <si>
    <t xml:space="preserve">DETECTOR DE FUMAÇA ÓPTICO ENDEREÇÁVEL</t>
  </si>
  <si>
    <t xml:space="preserve">1.4.2</t>
  </si>
  <si>
    <t xml:space="preserve">COMP 09</t>
  </si>
  <si>
    <t xml:space="preserve">DETECTOR DE FUMAÇA LINEAR ENDEREÇÁVEL</t>
  </si>
  <si>
    <t xml:space="preserve">1.4.3</t>
  </si>
  <si>
    <t xml:space="preserve">COMP 10</t>
  </si>
  <si>
    <t xml:space="preserve">DETECTOR DE TEMPERATURA TERMOVELOCIMETRICO ENDEREÇAVEL</t>
  </si>
  <si>
    <t xml:space="preserve">1.4.4</t>
  </si>
  <si>
    <t xml:space="preserve">COMP 11</t>
  </si>
  <si>
    <t xml:space="preserve">CABO BLINDADO PARA ALARME E DETECÇÃO DE INCÊNDIO 3 X 1,5 mm2</t>
  </si>
  <si>
    <t xml:space="preserve">M</t>
  </si>
  <si>
    <t xml:space="preserve">1.4.5</t>
  </si>
  <si>
    <t xml:space="preserve">COMP 12</t>
  </si>
  <si>
    <t xml:space="preserve">CENTRAL DE ALARME ENDEREÇÁVEL DE INCENDIO COM SISTEMA PARA ATÉ 250 DISPOSITIVOS, MARCA VERIN OU SIMILAR, MODELO VRE-250 COM BATERIA DE 12V E 7 AMPERES</t>
  </si>
  <si>
    <t xml:space="preserve">1.4.6</t>
  </si>
  <si>
    <t xml:space="preserve">ORSE</t>
  </si>
  <si>
    <t xml:space="preserve">02454</t>
  </si>
  <si>
    <t xml:space="preserve">Fornecer </t>
  </si>
  <si>
    <t xml:space="preserve">ANDAIME TUBULAR METÁLICO SIMPLES - PEÇA X DIA (16 PEÇAS X 5 DIAS)</t>
  </si>
  <si>
    <t xml:space="preserve">PeçaxDia</t>
  </si>
  <si>
    <t xml:space="preserve">1.5</t>
  </si>
  <si>
    <t xml:space="preserve">SISTEMA DE HIDRANTES</t>
  </si>
  <si>
    <t xml:space="preserve">1.5.1</t>
  </si>
  <si>
    <t xml:space="preserve">COMP 13</t>
  </si>
  <si>
    <t xml:space="preserve">Fornecer</t>
  </si>
  <si>
    <t xml:space="preserve">TESTE E COMISSIONAMENTO DE CONJUNTO MOTO BOMBA EXISTENTE</t>
  </si>
  <si>
    <t xml:space="preserve">1.5.2</t>
  </si>
  <si>
    <t xml:space="preserve">COMP 14</t>
  </si>
  <si>
    <t xml:space="preserve">CONJUNTO MOTO-BOMBA CENTRIFUGA, TRIFÁSICA, MOTOR 7,5 CV, SCHNEIDER MOD BC- 21R OU SIMILAR</t>
  </si>
  <si>
    <t xml:space="preserve">1.5.3</t>
  </si>
  <si>
    <t xml:space="preserve">COMP 15</t>
  </si>
  <si>
    <t xml:space="preserve">ADAPTADOR STORZ 2 1/2" P/ 1 1/2"</t>
  </si>
  <si>
    <t xml:space="preserve">1.5.4</t>
  </si>
  <si>
    <t xml:space="preserve">COMP 16</t>
  </si>
  <si>
    <t xml:space="preserve">ESGUICHO REGULÁVEL 1 1/2"</t>
  </si>
  <si>
    <t xml:space="preserve">1.5.5</t>
  </si>
  <si>
    <t xml:space="preserve">SINAPI</t>
  </si>
  <si>
    <t xml:space="preserve">101915</t>
  </si>
  <si>
    <t xml:space="preserve">CONJUNTO DE MANGUEIRA PARA COMBATE A INCÊNDIO EM FIBRA DE POLIESTER PURA, COM 1.1/2", REVESTIDA INTERNAMENTE, COMPRIMENTO DE 15M - FORNECIMENTO E INSTALAÇÃO. AF_10/2020</t>
  </si>
  <si>
    <t xml:space="preserve">1.5.6</t>
  </si>
  <si>
    <t xml:space="preserve">100760</t>
  </si>
  <si>
    <t xml:space="preserve">Fornecer e Executar</t>
  </si>
  <si>
    <t xml:space="preserve">PINTURA COM TINTA ALQUÍDICA DE ACABAMENTO (ESMALTE SINTÉTICO BRILHANTE) APLICADA A ROLO OU PINCEL SOBRE SUPERFÍCIES METÁLICAS (EXCETO PERFIL) EXECUTADO EM OBRA (02 DEMÃOS). AF_01/2020</t>
  </si>
  <si>
    <t xml:space="preserve">M2</t>
  </si>
  <si>
    <t xml:space="preserve">1.6</t>
  </si>
  <si>
    <t xml:space="preserve">SPDA</t>
  </si>
  <si>
    <t xml:space="preserve">1.6.1</t>
  </si>
  <si>
    <t xml:space="preserve">96988</t>
  </si>
  <si>
    <t xml:space="preserve">MASTRO 1 ½  PARA SPDA - FORNECIMENTO E INSTALAÇÃO. AF_12/2017</t>
  </si>
  <si>
    <t xml:space="preserve">PÇ</t>
  </si>
  <si>
    <t xml:space="preserve">1.6.2</t>
  </si>
  <si>
    <t xml:space="preserve">96989</t>
  </si>
  <si>
    <t xml:space="preserve">CAPTOR TIPO FRANKLIN PARA SPDA - FORNECIMENTO E INSTALAÇÃO. AF_12/2017</t>
  </si>
  <si>
    <t xml:space="preserve">1.6.3</t>
  </si>
  <si>
    <t xml:space="preserve">96985</t>
  </si>
  <si>
    <t xml:space="preserve">HASTE DE ATERRAMENTO 5/8  PARA SPDA - FORNECIMENTO E INSTALAÇÃO. AF_12/2017</t>
  </si>
  <si>
    <t xml:space="preserve">1.6.4</t>
  </si>
  <si>
    <t xml:space="preserve">96973</t>
  </si>
  <si>
    <t xml:space="preserve">CORDOALHA DE COBRE NU 35 MM², NÃO ENTERRADA, COM ISOLADOR - FORNECIMENTO E INSTALAÇÃO. AF_12/2017</t>
  </si>
  <si>
    <t xml:space="preserve">m</t>
  </si>
  <si>
    <t xml:space="preserve">1.6.5</t>
  </si>
  <si>
    <t xml:space="preserve">96977</t>
  </si>
  <si>
    <t xml:space="preserve">CORDOALHA DE COBRE NU 50 MM², ENTERRADA, SEM ISOLADOR - FORNECIMENTO E INSTALAÇÃO. AF_12/2017</t>
  </si>
  <si>
    <t xml:space="preserve">1.6.6</t>
  </si>
  <si>
    <t xml:space="preserve">98111</t>
  </si>
  <si>
    <t xml:space="preserve">CAIXA DE INSPEÇÃO PARA ATERRAMENTO, CIRCULAR, EM POLIETILENO, DIÂMETRO INTERNO = 0,3 M. AF_05/2018</t>
  </si>
  <si>
    <t xml:space="preserve">1.6.7</t>
  </si>
  <si>
    <t xml:space="preserve">13047</t>
  </si>
  <si>
    <t xml:space="preserve">LAUDO DE VISTORIA DE SPDA E ART COM MEDIÇÃO DE RESISTÊNCIA ÔHMICA DO SOLO, MEDIÇÃO DE CONTINUIDADE ELÉTRICA, EXCLUSIVE DESLOCAMENTO DE EQUIPE TÉCNICA - REV 01</t>
  </si>
  <si>
    <t xml:space="preserve">1.7</t>
  </si>
  <si>
    <t xml:space="preserve">Projeto As Built</t>
  </si>
  <si>
    <t xml:space="preserve">1.7.1</t>
  </si>
  <si>
    <t xml:space="preserve">COMP 17</t>
  </si>
  <si>
    <t xml:space="preserve">Executar</t>
  </si>
  <si>
    <t xml:space="preserve">PROJETO AS BUILT</t>
  </si>
  <si>
    <t xml:space="preserve">H</t>
  </si>
  <si>
    <t xml:space="preserve">1.8</t>
  </si>
  <si>
    <t xml:space="preserve">ADMINISTRAÇÃO DA OBRA</t>
  </si>
  <si>
    <t xml:space="preserve">1.8.1</t>
  </si>
  <si>
    <t xml:space="preserve">11399</t>
  </si>
  <si>
    <t xml:space="preserve">5.1.0</t>
  </si>
  <si>
    <t xml:space="preserve">PLACA DE OBRA EM LONA COM IMPRESSÃO DIGITAL 0,50 X 0,70M, INCLUSIVE ESTRUTURA EM METALON 20 X 20CM E ESCORAMENTO, INSTALADA</t>
  </si>
  <si>
    <t xml:space="preserve">1.8.2</t>
  </si>
  <si>
    <t xml:space="preserve">10775</t>
  </si>
  <si>
    <t xml:space="preserve">Contratar</t>
  </si>
  <si>
    <t xml:space="preserve">5.1.1</t>
  </si>
  <si>
    <t xml:space="preserve">ALUGUEL DE CONTÊINER PARA GUARDAR DE MATERIAL</t>
  </si>
  <si>
    <t xml:space="preserve">MÊS</t>
  </si>
  <si>
    <t xml:space="preserve">1.8.3</t>
  </si>
  <si>
    <t xml:space="preserve">93572</t>
  </si>
  <si>
    <t xml:space="preserve">ENCARREGADO GERAL DE OBRAS COM ENCARGOS COMPLEMENTARES</t>
  </si>
  <si>
    <t xml:space="preserve">1.8.4</t>
  </si>
  <si>
    <t xml:space="preserve">2707</t>
  </si>
  <si>
    <t xml:space="preserve">5.1.3</t>
  </si>
  <si>
    <t xml:space="preserve">ENGENHEIRO CIVIL DE OBRA PLENO</t>
  </si>
  <si>
    <t xml:space="preserve">TOTAL GERAL</t>
  </si>
  <si>
    <t xml:space="preserve">BDI PARA SERVIÇOS DE ENGENHARIA</t>
  </si>
  <si>
    <t xml:space="preserve">TOTAL SERVIÇOS COM BDI</t>
  </si>
  <si>
    <t xml:space="preserve">TOTAL GERAL COM BDI</t>
  </si>
  <si>
    <t xml:space="preserve">FONTES UTILIZADAS NO ORÇAMENTO MODELO:</t>
  </si>
  <si>
    <t xml:space="preserve">1ª FONTE CONSULTADA: SINAPI - SISTEMA NACIONAL DE PESQUISA DE CUSTOS E ÍNDICES DA CONSTRUÇÃO CIVIL - AGOSTO/2021 - COM DESONERAÇÃO</t>
  </si>
  <si>
    <t xml:space="preserve">2ª FONTE CONSULTADA: ÍNDICE SEINFRA 26.1 E PESQUISA DE MERCADO</t>
  </si>
  <si>
    <t xml:space="preserve">3ª FONTE CONSULTADA: Sistema de Orçamento de Obras de Sergipe (ORSE de Julho/2021)</t>
  </si>
  <si>
    <t xml:space="preserve">Planilha Orçamentária – COMPOSIÇÕES SINAPI </t>
  </si>
  <si>
    <t xml:space="preserve">101908 - EXTINTOR INCENDIO TP PO QUIMICO 6KG - FORNECIMENTO E INSTALACAO (UN)</t>
  </si>
  <si>
    <t xml:space="preserve">MATERIAL</t>
  </si>
  <si>
    <t xml:space="preserve">UNID</t>
  </si>
  <si>
    <t xml:space="preserve">COEF.</t>
  </si>
  <si>
    <t xml:space="preserve">PREÇO UNITÁRIO</t>
  </si>
  <si>
    <t xml:space="preserve">TOTAL</t>
  </si>
  <si>
    <t xml:space="preserve">BUCHA DE NYLON, DIAMETRO DO FURO 8 MM, COMPRIMENTO 40 MM, COM PARAFUSO DE ROSCA SOBERBA, CABECA CHATA, FENDA SIMPLES, 4,8 X 50 MM</t>
  </si>
  <si>
    <t xml:space="preserve">EXTINTOR DE INCENDIO PORTATIL COM CARGA DE PO QUIMICO SECO (PQS) DE 4 KG, CLASSE BC</t>
  </si>
  <si>
    <t xml:space="preserve">TOTAL MATERIAL:</t>
  </si>
  <si>
    <t xml:space="preserve">SERVICO</t>
  </si>
  <si>
    <t xml:space="preserve">AUXILIAR DE ENCANADOR OU BOMBEIRO HIDRÁULICO COM ENCARGOS COMPLEMENTARES</t>
  </si>
  <si>
    <t xml:space="preserve">ENCANADOR OU BOMBEIRO HIDRÁULICO COM ENCARGOS COMPLEMENTARES</t>
  </si>
  <si>
    <t xml:space="preserve">TOTAL SERVICO:</t>
  </si>
  <si>
    <t xml:space="preserve">VALOR:</t>
  </si>
  <si>
    <t xml:space="preserve">101906 - EXTINTOR DE CO2 4KG</t>
  </si>
  <si>
    <t xml:space="preserve">EXTINTOR DE INCENDIO PORTATIL COM CARGA DE GAS CARBONICO CO2 DE 4 KG, CLASSE BC</t>
  </si>
  <si>
    <t xml:space="preserve">97599 - LUMINÁRIA DE EMERGÊNCIA, COM 30 LÂMPADAS LED DE 2 W, SEM REATOR - FORNECIMENTO E INSTALAÇÃO. AF_02/2020 (UN)</t>
  </si>
  <si>
    <t xml:space="preserve">LUMINARIA DE EMERGENCIA 30 LEDS, POTENCIA 2 W, BATERIA DE LITIO, AUTONOMIA DE 6 HORAS</t>
  </si>
  <si>
    <t xml:space="preserve">88247</t>
  </si>
  <si>
    <t xml:space="preserve">AUXILIAR DE ELETRICISTA COM ENCARGOS COMPLEMENTARES</t>
  </si>
  <si>
    <t xml:space="preserve">88264</t>
  </si>
  <si>
    <t xml:space="preserve">ELETRICISTA COM ENCARGOS COMPLEMENTARES</t>
  </si>
  <si>
    <t xml:space="preserve">96988 - MASTRO 1 ½ PARA SPDA - FORNECIMENTO E INSTALAÇÃO. AF_12/2017 (UN)</t>
  </si>
  <si>
    <t xml:space="preserve">MASTRO SIMPLES GALVANIZADO DIAMETRO NOMINAL 1 1/2", COMPRIMENTO 3 M</t>
  </si>
  <si>
    <t xml:space="preserve">96989 - CAPTOR TIPO FRANKLIN PARA SPDA - FORNECIMENTO E INSTALAÇÃO. AF_12/2017 (UN)</t>
  </si>
  <si>
    <t xml:space="preserve">PARA-RAIOS TIPO FRANKLIN 350 MM, EM LATAO CROMADO, DUAS DESCIDAS, PARA PROTECAO DE EDIFICACOES CONTRA DESCARGAS ATMOSFERICAS</t>
  </si>
  <si>
    <t xml:space="preserve">96973 - CORDOALHA DE COBRE NU 35 MM², NÃO ENTERRADA, COM ISOLADOR - FORNECIMENTO E INSTALAÇÃO. AF_12/2017 (M)</t>
  </si>
  <si>
    <t xml:space="preserve">98463</t>
  </si>
  <si>
    <t xml:space="preserve">SUPORTE ISOLADOR PARA CORDOALHA DE COBRE - FORNECIMENTO E INSTALAÇÃO. AF_12/2017</t>
  </si>
  <si>
    <t xml:space="preserve">CABO DE COBRE NU 35 MM2 MEIO-DURO</t>
  </si>
  <si>
    <t xml:space="preserve">96977 - CORDOALHA DE COBRE NU 50 MM², ENTERRADA, SEM ISOLADOR - FORNECIMENTO E INSTALAÇÃO. AF_12/2017 (M)</t>
  </si>
  <si>
    <t xml:space="preserve">CABO DE COBRE NU 50 MM2 MEIO-DURO</t>
  </si>
  <si>
    <t xml:space="preserve">96985 - HASTE DE ATERRAMENTO 5/8 PARA SPDA - FORNECIMENTO E INSTALAÇÃO. AF_12/2017 (UN)</t>
  </si>
  <si>
    <t xml:space="preserve">HASTE DE ATERRAMENTO EM ACO COM 3,00 M DE COMPRIMENTO E DN = 5/8", REVESTIDA COM BAIXA CAMADA DE COBRE, SEM CONECTOR</t>
  </si>
  <si>
    <t xml:space="preserve">98111 - CAIXA DE INSPEÇÃO PARA ATERRAMENTO, CIRCULAR, EM POLIETILENO, DIÂMETRO INTERNO = 0,3 M. AF_05/2018 (UN)</t>
  </si>
  <si>
    <t xml:space="preserve">CAIXA INSPECAO EM POLIETILENO PARA ATERRAMENTO E PARA RAIOS DIAMETRO = 300 MM</t>
  </si>
  <si>
    <t xml:space="preserve">88309</t>
  </si>
  <si>
    <t xml:space="preserve">PEDREIRO COM ENCARGOS COMPLEMENTARES</t>
  </si>
  <si>
    <t xml:space="preserve">88316</t>
  </si>
  <si>
    <t xml:space="preserve">SERVENTE COM ENCARGOS COMPLEMENTARES</t>
  </si>
  <si>
    <t xml:space="preserve">101618</t>
  </si>
  <si>
    <t xml:space="preserve">PREPARO DE FUNDO DE VALA COM LARGURA MENOR QUE 1,5 M, COM CAMADA DE AREIA, LANÇAMENTO MANUAL. AF_08/2020</t>
  </si>
  <si>
    <t xml:space="preserve">M3</t>
  </si>
  <si>
    <t xml:space="preserve">91926 - CABO DE COBRE FLEXÍVEL ISOLADO, 2,5 MM², ANTI-CHAMA 450/750 V, PARA CIRCUITOS TERMINAIS - FORNECIMENTO E INSTALAÇÃO. AF_12/2015</t>
  </si>
  <si>
    <t xml:space="preserve">CABO DE COBRE, FLEXIVEL, CLASSE 4 OU 5, ISOLACAO EM PVC/A, ANTICHAMA BWF-B, 1 CONDUTOR, 450/750 V, SECAO NOMINAL 2,5 MM2</t>
  </si>
  <si>
    <t xml:space="preserve">FITA ISOLANTE ADESIVA ANTICHAMA, USO ATE 750 V, EM ROLO DE 19 MM X 5 M</t>
  </si>
  <si>
    <t xml:space="preserve"> 88247</t>
  </si>
  <si>
    <t xml:space="preserve">101915 - CONJUNTO DE MANGUEIRA PARA COMBATE A INCÊNDIO EM FIBRA DE POLIESTER PURA, COM 1.1/2", REVESTIDA INTERNAMENTE, COMPRIMENTO DE 15M - FORNECIMENTO E INSTALAÇÃO. AF_10/2020</t>
  </si>
  <si>
    <t xml:space="preserve">21029 </t>
  </si>
  <si>
    <t xml:space="preserve">MANGUEIRA DE INCENDIO, TIPO 1, DE 1 1/2", COMPRIMENTO = 15 M, TECIDO EM FIO DE POLIESTER E TUBO INTERNO EM BORRACHA SINTETICA, COM UNIOES ENGATE RAPIDO</t>
  </si>
  <si>
    <t xml:space="preserve">100760 - PINTURA COM TINTA ALQUÍDICA DE ACABAMENTO (ESMALTE SINTÉTICO BRILHANTE) APLICADA A ROLO OU PINCEL SOBRE SUPERFÍCIES METÁLICAS (EXCETO PERFIL) EXECUTADO EM OBRA (02 DEMÃOS). AF_01/2020</t>
  </si>
  <si>
    <t xml:space="preserve">SOLVENTE DILUENTE A BASE DE AGUARRAS</t>
  </si>
  <si>
    <t xml:space="preserve">L</t>
  </si>
  <si>
    <t xml:space="preserve">TINTA ESMALTE SINTETICO PREMIUM BRILHANTE</t>
  </si>
  <si>
    <t xml:space="preserve">PINTOR COM ENCARGOS COMPLEMENTARES</t>
  </si>
  <si>
    <t xml:space="preserve">1014</t>
  </si>
  <si>
    <t xml:space="preserve">21127</t>
  </si>
  <si>
    <t xml:space="preserve">91990- TOMADA ALTA DE EMBUTIR (1 MÓDULO), 2P+T 10 A, SEM SUPORTE E SEM PLACA - FORNECIMENTO E INSTALAÇÃO. AF_12/2015</t>
  </si>
  <si>
    <t xml:space="preserve">TOMADA 2P+T 10A, 250V  (APENAS MODULO)</t>
  </si>
  <si>
    <t xml:space="preserve">0,4960000</t>
  </si>
  <si>
    <t xml:space="preserve">91945 - SUPORTE PARAFUSADO COM PLACA DE ENCAIXE 4" X 2" ALTO (2,00 M DO PISO) PARA PONTO ELÉTRICO - FORNECIMENTO E INSTALAÇÃO. AF_12/2015</t>
  </si>
  <si>
    <t xml:space="preserve">38094</t>
  </si>
  <si>
    <t xml:space="preserve">ESPELHO / PLACA DE 3 POSTOS 4" X 2", PARA INSTALACAO DE TOMADAS E INTERRUPTORES</t>
  </si>
  <si>
    <t xml:space="preserve">38099</t>
  </si>
  <si>
    <t xml:space="preserve">SUPORTE DE FIXACAO PARA ESPELHO / PLACA 4" X 2", PARA 3 MODULOS, PARA INSTALACAO DE TOMADAS E INTERRUPTORES (SOMENTE SUPORTE)</t>
  </si>
  <si>
    <t xml:space="preserve">102122 - BOMBA CENTRÍFUGA, TRIFÁSICA, 10 CV OU 9,86 HP, HM 85 A 140 M, Q 4,2 A 14,9 M3/H - FORNECIMENTO E INSTALAÇÃO. AF_12/2020</t>
  </si>
  <si>
    <t xml:space="preserve">740</t>
  </si>
  <si>
    <t xml:space="preserve">BOMBA CENTRIFUGA MOTOR ELETRICO TRIFASICO 9,86 DIAMETRO DE SUCCAO X ELEVACAO 1" X 1", 4 ESTAGIOS, DIAMETRO DOS ROTORES 4 X 146 MM, HM/Q: 85 M / 14,9 M3/H A 140 M / 4,2 M3/H</t>
  </si>
  <si>
    <t xml:space="preserve">11267</t>
  </si>
  <si>
    <t xml:space="preserve">ARRUELA LISA, REDONDA, DE LATAO POLIDO, DIAMETRO NOMINAL 5/8", DIAMETRO EXTERNO = 34 MM, DIAMETRO DO FURO = 17 MM, ESPESSURA = *2,5* MM</t>
  </si>
  <si>
    <t xml:space="preserve">39996</t>
  </si>
  <si>
    <t xml:space="preserve">VERGALHAO ZINCADO ROSCA TOTAL, 1/4 " (6,3 MM)</t>
  </si>
  <si>
    <t xml:space="preserve">39997</t>
  </si>
  <si>
    <t xml:space="preserve">PORCA ZINCADA, SEXTAVADA, DIAMETRO 1/4"</t>
  </si>
  <si>
    <t xml:space="preserve">88248</t>
  </si>
  <si>
    <t xml:space="preserve">88267</t>
  </si>
  <si>
    <t xml:space="preserve">Planilha Orçamentária – COMPOSIÇÕES PRÓPRIAS </t>
  </si>
  <si>
    <t xml:space="preserve">Local: Alfândega  de Fortaleza – ALFFOR</t>
  </si>
  <si>
    <t xml:space="preserve">N.• PREÇO</t>
  </si>
  <si>
    <t xml:space="preserve">PLACA DE SINALIZAÇÃO FOTOLUMINESCENTE - SAÍDA / ROTA DE FUGA 13x26 cm</t>
  </si>
  <si>
    <t xml:space="preserve">UNIDADE:</t>
  </si>
  <si>
    <t xml:space="preserve">Componentes</t>
  </si>
  <si>
    <t xml:space="preserve">UNIDADE</t>
  </si>
  <si>
    <t xml:space="preserve">COEFICIENTE</t>
  </si>
  <si>
    <t xml:space="preserve">Custo Unitário</t>
  </si>
  <si>
    <t xml:space="preserve">PARCELAS DO CUSTO UNITÁRIO DO SERVIÇO</t>
  </si>
  <si>
    <t xml:space="preserve">MÃO DE OBRA</t>
  </si>
  <si>
    <t xml:space="preserve">SERVIÇOS</t>
  </si>
  <si>
    <t xml:space="preserve">PLACA DE SINALIZACAO DE SEGURANCA CONTRA INCENDIO, FOTOLUMINESCENTE, RETANGULAR, *13 X 26* CM, EM PVC *2* MM ANTI-CHAMAS (SIMBOLOS, CORES E PICTOGRAMAS CONFORME NBR 16820)                  </t>
  </si>
  <si>
    <t xml:space="preserve">1,0000000</t>
  </si>
  <si>
    <t xml:space="preserve">0,1600000</t>
  </si>
  <si>
    <t xml:space="preserve">SUBTOTAL</t>
  </si>
  <si>
    <t xml:space="preserve">PLACA DE SINALIZAÇÃO FOTOLUMINESCENTE - Extintor 20x20 cm</t>
  </si>
  <si>
    <t xml:space="preserve">PLACA DE SINALIZACAO DE SEGURANCA CONTRA INCENDIO, FOTOLUMINESCENTE, QUADRADA, *20 X 20* CM, EM PVC *2* MM ANTI-CHAMAS (SIMBOLOS, CORES E PICTOGRAMAS CONFORME NBR 16820) </t>
  </si>
  <si>
    <t xml:space="preserve">AJUDANTE DE PINTOR COM ENCARGOS COMPLEMENTARES</t>
  </si>
  <si>
    <t xml:space="preserve">I2084-SEINFRA</t>
  </si>
  <si>
    <t xml:space="preserve">TINTA A BASE DE EMULSÃO ACRÍLICA (PARA PISOS)</t>
  </si>
  <si>
    <t xml:space="preserve">LUMINARIA DE EMERGENCIA LED TIPO FAROLETE, POTENCIA 9W, BATERIA DE LITIO, AUTONOMIA DE 6 HORAS</t>
  </si>
  <si>
    <t xml:space="preserve">13156/ORSE</t>
  </si>
  <si>
    <t xml:space="preserve">LUMINÁRIA DE EMERGÊNCIA C/ DOIS PROJETORS LED ALIMENTAÇÃO 127/220 DE 12V/55 </t>
  </si>
  <si>
    <t xml:space="preserve">TOMADA SIMPLES, ALTA, DE USO GERAL 220V/10A, MÓDULO VERMELHO - EMBUTIDA EM PAREDE</t>
  </si>
  <si>
    <t xml:space="preserve">SERVIÇO</t>
  </si>
  <si>
    <t xml:space="preserve">SUPORTE PARAFUSADO COM PLACA DE ENCAIXE 4" X 2" ALTO (2,00 M DO PISO) PARA PONTO ELÉTRICO - FORNECIMENTO E INSTALAÇÃO. AF_12/2015</t>
  </si>
  <si>
    <t xml:space="preserve">TOMADA ALTA DE EMBUTIR (1 MÓDULO), 2P+T 10 A, SEM SUPORTE E SEM PLACA - FORNECIMENTO E INSTALAÇÃO. AF_12/2015</t>
  </si>
  <si>
    <t xml:space="preserve">CABO DE COBRE FLEXÍVEL ISOLADO, 2,5 MM², ANTI-CHAMA 450/750 V, PARA CIRCUITOS TERMINAIS - FORNECIMENTO E INSTALAÇÃO. AF_12/2015</t>
  </si>
  <si>
    <t xml:space="preserve">EXTINTOR DE GÁS CARBONICO, CAPACIDADE 4 KG</t>
  </si>
  <si>
    <t xml:space="preserve">MAT INSTALADO</t>
  </si>
  <si>
    <t xml:space="preserve">12883/ORSE</t>
  </si>
  <si>
    <t xml:space="preserve">DETECTOR DE FUMAÇA ÓPTICO ENDEREÇÁVEL, MODELO VRE-F, MARCA VERIN OU SIMILAR</t>
  </si>
  <si>
    <t xml:space="preserve">MONTADOR DE ELETROELETRÔNICOS COM ENCARGOS COMPLEMENTARES</t>
  </si>
  <si>
    <t xml:space="preserve">AJUDANTE ESPECIALIZADO COM ENCARGOS COMPLEMENTARES</t>
  </si>
  <si>
    <t xml:space="preserve">DETECTOR DE FUMAÇA LINEAR ENDEREÇAVEL</t>
  </si>
  <si>
    <t xml:space="preserve">DETECTOR DE TEMPERATURA TERMOVELOCIMETRICO ENDEREÇAVEL, MODELO VRE-T MARCA VERIN OU SIMILAR</t>
  </si>
  <si>
    <t xml:space="preserve"> 12882/ORSE</t>
  </si>
  <si>
    <t xml:space="preserve">12685/ORSE</t>
  </si>
  <si>
    <t xml:space="preserve">MONTADOR DE ELETROELETRONICOS</t>
  </si>
  <si>
    <t xml:space="preserve">AJUDANTE ESPECIALIZADO</t>
  </si>
  <si>
    <t xml:space="preserve">12660/ORSE</t>
  </si>
  <si>
    <t xml:space="preserve">SERRALHEIRO COM ENCARGOS COMPLEMENTARES</t>
  </si>
  <si>
    <t xml:space="preserve">AUXILIAR DE SERRALHEIRO COM ENCARGOS COMPLEMENTARES</t>
  </si>
  <si>
    <t xml:space="preserve">CONJUNTO MOTO BOMBA</t>
  </si>
  <si>
    <t xml:space="preserve">BOMBA CENTRÍFUGA, TRIFÁSICA, 10 CV OU 9,86 HP, HM 85 A 140 M, Q 4,2 A 14,9 M3/H - FORNECIMENTO E INSTALAÇÃO. AF_12/2020</t>
  </si>
  <si>
    <t xml:space="preserve">10252/ORSE</t>
  </si>
  <si>
    <t xml:space="preserve">PAINEL ELÉTRICO P/ BOMBA, COM CHAVE DE PARTIDA DIRETA (MANUAL/AUTOMÁTICA), 15 CV, TRIFÁSICO</t>
  </si>
  <si>
    <t xml:space="preserve">ADAPTADOR, EM LATAO, ENGATE RAPIDO1 1/2" X ROSCA INTERNA 5 FIOS 2 1/2",  PARA INSTALACAO PREDIAL DE COMBATE A INCENDIO</t>
  </si>
  <si>
    <t xml:space="preserve">ESGUICHO JATO REGULAVEL, TIPO ELKHART, ENGATE RAPIDO 1 1/2", PARA COMBATE A INCENDIO</t>
  </si>
  <si>
    <t xml:space="preserve">Projetos As Built</t>
  </si>
  <si>
    <t xml:space="preserve">ENGENHEIRO DE OBRA JUNIOR COM ENCARGOS COMPLEMENTARES</t>
  </si>
  <si>
    <t xml:space="preserve">DESENHISTA PROJETISTA COM ENCARGOS COMPLEMENTARES</t>
  </si>
  <si>
    <t xml:space="preserve">Planilha Orçamentária - Orçamento Sintetico</t>
  </si>
  <si>
    <t xml:space="preserve">%</t>
  </si>
  <si>
    <t xml:space="preserve">TOTAL GERAL (R$)</t>
  </si>
  <si>
    <t xml:space="preserve">TOTAL CUSTO SERVIÇOS DE ENGENHARIA</t>
  </si>
  <si>
    <t xml:space="preserve">BDI (%) SERVIÇOS ENGENHARIA</t>
  </si>
  <si>
    <t xml:space="preserve">TOTAL SERVIÇOS DE ENGENHARIA</t>
  </si>
  <si>
    <t xml:space="preserve">TOTAL ITENS BDI REDUZIDO</t>
  </si>
  <si>
    <t xml:space="preserve">BDI (%) ITENS BDI REDUZIDO</t>
  </si>
  <si>
    <t xml:space="preserve">Planilha Orçamentária – Encargos Sociais</t>
  </si>
  <si>
    <t xml:space="preserve">ENCARGOS SOCIAIS SOBRE A MÃO DE OBRA (COM DESONERAÇÃO)</t>
  </si>
  <si>
    <t xml:space="preserve"> 84,19%(HORA)   48,08%(MÊS)</t>
  </si>
  <si>
    <t xml:space="preserve">COD</t>
  </si>
  <si>
    <t xml:space="preserve">DESCRIÇÃO</t>
  </si>
  <si>
    <t xml:space="preserve">HORA %</t>
  </si>
  <si>
    <t xml:space="preserve">MES %</t>
  </si>
  <si>
    <t xml:space="preserve">
</t>
  </si>
  <si>
    <t xml:space="preserve">A</t>
  </si>
  <si>
    <t xml:space="preserve">GRUPO A</t>
  </si>
  <si>
    <t xml:space="preserve">A1</t>
  </si>
  <si>
    <t xml:space="preserve">INSS</t>
  </si>
  <si>
    <t xml:space="preserve">A2</t>
  </si>
  <si>
    <t xml:space="preserve">SESI</t>
  </si>
  <si>
    <t xml:space="preserve">A3</t>
  </si>
  <si>
    <t xml:space="preserve">SENAI</t>
  </si>
  <si>
    <t xml:space="preserve">A4</t>
  </si>
  <si>
    <t xml:space="preserve">INCRA</t>
  </si>
  <si>
    <t xml:space="preserve">A5</t>
  </si>
  <si>
    <t xml:space="preserve">SEBRAE</t>
  </si>
  <si>
    <t xml:space="preserve">A6</t>
  </si>
  <si>
    <t xml:space="preserve">Salário Educação</t>
  </si>
  <si>
    <t xml:space="preserve">A7</t>
  </si>
  <si>
    <t xml:space="preserve">Seguro Contra Acidentes de Trabalho</t>
  </si>
  <si>
    <t xml:space="preserve">A8</t>
  </si>
  <si>
    <t xml:space="preserve">FGTS</t>
  </si>
  <si>
    <t xml:space="preserve">A9</t>
  </si>
  <si>
    <t xml:space="preserve">SECONCI</t>
  </si>
  <si>
    <t xml:space="preserve">B</t>
  </si>
  <si>
    <t xml:space="preserve">GRUPO B</t>
  </si>
  <si>
    <t xml:space="preserve">B1</t>
  </si>
  <si>
    <t xml:space="preserve">Repouso Semanal Remunerado</t>
  </si>
  <si>
    <t xml:space="preserve">B2</t>
  </si>
  <si>
    <t xml:space="preserve">Feriados</t>
  </si>
  <si>
    <t xml:space="preserve">B3</t>
  </si>
  <si>
    <t xml:space="preserve">Auxílio - Enfermidade</t>
  </si>
  <si>
    <t xml:space="preserve">B4</t>
  </si>
  <si>
    <t xml:space="preserve">13º Salário</t>
  </si>
  <si>
    <t xml:space="preserve">B5</t>
  </si>
  <si>
    <t xml:space="preserve">Licença PaternidadE</t>
  </si>
  <si>
    <t xml:space="preserve">B6</t>
  </si>
  <si>
    <t xml:space="preserve">Faltas Justificadas</t>
  </si>
  <si>
    <t xml:space="preserve">B7</t>
  </si>
  <si>
    <t xml:space="preserve">Dias de Chuvas</t>
  </si>
  <si>
    <t xml:space="preserve">B8</t>
  </si>
  <si>
    <t xml:space="preserve">Auxílio Acidente de Trabalho</t>
  </si>
  <si>
    <t xml:space="preserve">B9</t>
  </si>
  <si>
    <t xml:space="preserve">Férias Gozadas</t>
  </si>
  <si>
    <t xml:space="preserve">B10</t>
  </si>
  <si>
    <t xml:space="preserve">Salário Maternidade</t>
  </si>
  <si>
    <t xml:space="preserve">C</t>
  </si>
  <si>
    <t xml:space="preserve">GRUPO C</t>
  </si>
  <si>
    <t xml:space="preserve">C1</t>
  </si>
  <si>
    <t xml:space="preserve">Aviso Prévio Indenizado</t>
  </si>
  <si>
    <t xml:space="preserve">C2</t>
  </si>
  <si>
    <t xml:space="preserve">Aviso Prévio Trabalhado</t>
  </si>
  <si>
    <t xml:space="preserve">C3</t>
  </si>
  <si>
    <t xml:space="preserve">Férias Indenizadas</t>
  </si>
  <si>
    <t xml:space="preserve">C4</t>
  </si>
  <si>
    <t xml:space="preserve">Depósito Rescisão Sem Justa Causa</t>
  </si>
  <si>
    <t xml:space="preserve">C5</t>
  </si>
  <si>
    <t xml:space="preserve">Indenização Adicional</t>
  </si>
  <si>
    <t xml:space="preserve">D</t>
  </si>
  <si>
    <t xml:space="preserve">GRUPO D</t>
  </si>
  <si>
    <t xml:space="preserve">D1</t>
  </si>
  <si>
    <t xml:space="preserve">Reincidência de Grupo A sobre Grupo B</t>
  </si>
  <si>
    <t xml:space="preserve">D2</t>
  </si>
  <si>
    <t xml:space="preserve">Reincidência de Grupo A sobre Aviso Prévio Trabalhado e Reincidência do FGTS sobre Aviso Prévio Indenizado</t>
  </si>
  <si>
    <t xml:space="preserve">Horista = 84,19%
Mensalista = 48,08%</t>
  </si>
  <si>
    <t xml:space="preserve">A + B + C + D</t>
  </si>
  <si>
    <t xml:space="preserve">Planilha Orçamentária – Curva ABC Insumos </t>
  </si>
  <si>
    <t xml:space="preserve">CÓDIGO</t>
  </si>
  <si>
    <t xml:space="preserve">INSUMO</t>
  </si>
  <si>
    <t xml:space="preserve">UND</t>
  </si>
  <si>
    <t xml:space="preserve">R$ UNIT</t>
  </si>
  <si>
    <t xml:space="preserve">QDE</t>
  </si>
  <si>
    <t xml:space="preserve">R$ TOTAL</t>
  </si>
  <si>
    <t xml:space="preserve">% ACUM.</t>
  </si>
  <si>
    <t xml:space="preserve">88247/SINAPI</t>
  </si>
  <si>
    <t xml:space="preserve">34761/SINAPI</t>
  </si>
  <si>
    <t xml:space="preserve">242/SINAPI</t>
  </si>
  <si>
    <t xml:space="preserve">88264/SINAPI</t>
  </si>
  <si>
    <t xml:space="preserve">863/SINAPI</t>
  </si>
  <si>
    <t xml:space="preserve">10888/SINAPI</t>
  </si>
  <si>
    <t xml:space="preserve">102122/SINAPI</t>
  </si>
  <si>
    <t xml:space="preserve">BOMBA CENTRÍFUGA, TRIFÁSICA, 10 CV OU 9,86 HP, HM 85 A 140 M, Q 4,2 A 14,9 M3/H </t>
  </si>
  <si>
    <t xml:space="preserve">COTAÇÃO 01</t>
  </si>
  <si>
    <t xml:space="preserve">867/SINAPI</t>
  </si>
  <si>
    <t xml:space="preserve">21029 /SINAPI</t>
  </si>
  <si>
    <t xml:space="preserve">10891/SINAPI</t>
  </si>
  <si>
    <t xml:space="preserve">98463/SINAPI</t>
  </si>
  <si>
    <t xml:space="preserve">37539/SINAPI</t>
  </si>
  <si>
    <t xml:space="preserve">37556/SINAPI</t>
  </si>
  <si>
    <t xml:space="preserve">PLACA DE SINALIZACAO DE SEGURANCA CONTRA INCENDIO, FOTOLUMINESCENTE, QUADRADA, *20 X 20* CM, EM PVC *2* MM ANTI-CHAMAS (SIMBOLOS, CORES E PICTOGRAMAS CONFORME NBR 16820)</t>
  </si>
  <si>
    <t xml:space="preserve">2706/SINAPI</t>
  </si>
  <si>
    <t xml:space="preserve">ENGENHEIRO DE OBRA JUNIOR</t>
  </si>
  <si>
    <t xml:space="preserve">37554/SINAPI</t>
  </si>
  <si>
    <t xml:space="preserve">88316/SINAPI</t>
  </si>
  <si>
    <t xml:space="preserve">38774/SINAPI</t>
  </si>
  <si>
    <t xml:space="preserve">3379/SINAPI</t>
  </si>
  <si>
    <t xml:space="preserve">2358/SINAPI</t>
  </si>
  <si>
    <t xml:space="preserve">DESENHISTA PROJETISTA</t>
  </si>
  <si>
    <t xml:space="preserve">88310/SINAPI</t>
  </si>
  <si>
    <t xml:space="preserve">10900/SINAPI</t>
  </si>
  <si>
    <t xml:space="preserve">7292/SINAPI</t>
  </si>
  <si>
    <t xml:space="preserve">1014/SINAPI</t>
  </si>
  <si>
    <t xml:space="preserve">34643/SINAPI</t>
  </si>
  <si>
    <t xml:space="preserve">12357/SINAPI</t>
  </si>
  <si>
    <t xml:space="preserve">4274/SINAPI</t>
  </si>
  <si>
    <t xml:space="preserve">88267/SINAPI</t>
  </si>
  <si>
    <t xml:space="preserve">100301/SINAPI</t>
  </si>
  <si>
    <t xml:space="preserve">21127/SINAPI</t>
  </si>
  <si>
    <t xml:space="preserve">88248/SINAPI</t>
  </si>
  <si>
    <t xml:space="preserve">88315/SINAPI</t>
  </si>
  <si>
    <t xml:space="preserve">88251/SINAPI</t>
  </si>
  <si>
    <t xml:space="preserve">91945/SINAPI</t>
  </si>
  <si>
    <t xml:space="preserve">38101/SINAPI</t>
  </si>
  <si>
    <t xml:space="preserve">TOMADA 2P+T 10A, 250V (APENAS MODULO)</t>
  </si>
  <si>
    <t xml:space="preserve">88309/SINAPI</t>
  </si>
  <si>
    <t xml:space="preserve">101618/SINAPI</t>
  </si>
  <si>
    <t xml:space="preserve">4350/SINAPI</t>
  </si>
  <si>
    <t xml:space="preserve">5318/SINAPI</t>
  </si>
  <si>
    <t xml:space="preserve">Planilha Orçamentária – Curva ABC Serviços </t>
  </si>
  <si>
    <t xml:space="preserve">QTE</t>
  </si>
  <si>
    <t xml:space="preserve">COMP 10/</t>
  </si>
  <si>
    <t xml:space="preserve">COMP 11/</t>
  </si>
  <si>
    <t xml:space="preserve">96973/SINAPI</t>
  </si>
  <si>
    <t xml:space="preserve">COMP 14/</t>
  </si>
  <si>
    <t xml:space="preserve">93572/SINAPI</t>
  </si>
  <si>
    <t xml:space="preserve">COMP 09/</t>
  </si>
  <si>
    <t xml:space="preserve">101915/SINAPI</t>
  </si>
  <si>
    <t xml:space="preserve">96977/SINAPI</t>
  </si>
  <si>
    <t xml:space="preserve">COMP 12/</t>
  </si>
  <si>
    <t xml:space="preserve">2707/SINAPI</t>
  </si>
  <si>
    <t xml:space="preserve">COMP 08/</t>
  </si>
  <si>
    <t xml:space="preserve">13047/ORSE</t>
  </si>
  <si>
    <t xml:space="preserve">COMP 17/</t>
  </si>
  <si>
    <t xml:space="preserve">10775/SINAPI</t>
  </si>
  <si>
    <t xml:space="preserve">97599/</t>
  </si>
  <si>
    <t xml:space="preserve">COMP 16/</t>
  </si>
  <si>
    <t xml:space="preserve">96985/SINAPI</t>
  </si>
  <si>
    <t xml:space="preserve">COMP 06/</t>
  </si>
  <si>
    <t xml:space="preserve">COMP 15/</t>
  </si>
  <si>
    <t xml:space="preserve">COMP 04/</t>
  </si>
  <si>
    <t xml:space="preserve">COMP 01/</t>
  </si>
  <si>
    <t xml:space="preserve">COMP 02/</t>
  </si>
  <si>
    <t xml:space="preserve">COMP 05/</t>
  </si>
  <si>
    <t xml:space="preserve">98111/SINAPI</t>
  </si>
  <si>
    <t xml:space="preserve">COMP 03/</t>
  </si>
  <si>
    <t xml:space="preserve">96988/SINAPI</t>
  </si>
  <si>
    <t xml:space="preserve">100760/SINAPI</t>
  </si>
  <si>
    <t xml:space="preserve">COMP 13/</t>
  </si>
  <si>
    <t xml:space="preserve">96989/SINAPI</t>
  </si>
  <si>
    <t xml:space="preserve">11399/ORSE</t>
  </si>
  <si>
    <t xml:space="preserve">COMP 07/</t>
  </si>
  <si>
    <t xml:space="preserve">02454/ORSE</t>
  </si>
  <si>
    <t xml:space="preserve">ANEXO IV – MODELO DE COMPOSIÇÃO DO BDI</t>
  </si>
  <si>
    <t xml:space="preserve">Planilha Orçamentária – BDI </t>
  </si>
  <si>
    <t xml:space="preserve">CÁLCULO DE BDI</t>
  </si>
  <si>
    <t xml:space="preserve">Premissas:</t>
  </si>
  <si>
    <t xml:space="preserve">1 - Jurisprudência RFB consulta nº 68 de 17/03/2008</t>
  </si>
  <si>
    <t xml:space="preserve">2 - Utilização de BDI alíquotas máximas para Orçamentos Modelo, conforme comunicado de 10/04/12</t>
  </si>
  <si>
    <t xml:space="preserve">3 - Base no Acórdão TCU nº 2369-11-P</t>
  </si>
  <si>
    <t xml:space="preserve">4 - Obras de Edificações com valores entre R$ 1.500.000,01 até R$ 75.000.000,00</t>
  </si>
  <si>
    <t xml:space="preserve">BDI Obras de Edificações</t>
  </si>
  <si>
    <t xml:space="preserve">Administração Central e Lucro</t>
  </si>
  <si>
    <t xml:space="preserve">Administração Central</t>
  </si>
  <si>
    <t xml:space="preserve">Lucro</t>
  </si>
  <si>
    <t xml:space="preserve">Despesas Financeiras</t>
  </si>
  <si>
    <t xml:space="preserve">Seguros, Garantias e Riscos</t>
  </si>
  <si>
    <t xml:space="preserve">Seguros</t>
  </si>
  <si>
    <t xml:space="preserve">Garantias</t>
  </si>
  <si>
    <t xml:space="preserve">Riscos</t>
  </si>
  <si>
    <t xml:space="preserve">Tributos</t>
  </si>
  <si>
    <t xml:space="preserve">ISS</t>
  </si>
  <si>
    <t xml:space="preserve">Decreto Municipal nº 15.674/2015</t>
  </si>
  <si>
    <t xml:space="preserve">PIS</t>
  </si>
  <si>
    <t xml:space="preserve">Lei n. 12.375/2010 e Acórdão nº 2622/2013</t>
  </si>
  <si>
    <t xml:space="preserve">CPRB</t>
  </si>
  <si>
    <t xml:space="preserve">COFINS</t>
  </si>
  <si>
    <t xml:space="preserve">BDI Fornecimento de Materiais e Equipamentos</t>
  </si>
  <si>
    <t xml:space="preserve">0,00%</t>
  </si>
  <si>
    <t xml:space="preserve">Parcelas que compõem o BDI</t>
  </si>
  <si>
    <t xml:space="preserve">BDI =</t>
  </si>
  <si>
    <r>
      <rPr>
        <sz val="12"/>
        <color rgb="FF000000"/>
        <rFont val="Arial Narrow"/>
        <family val="0"/>
      </rPr>
      <t xml:space="preserve">(1 + ( </t>
    </r>
    <r>
      <rPr>
        <b val="true"/>
        <sz val="12"/>
        <color rgb="FF000000"/>
        <rFont val="Arial Narrow"/>
        <family val="0"/>
      </rPr>
      <t xml:space="preserve">AC</t>
    </r>
    <r>
      <rPr>
        <sz val="12"/>
        <color rgb="FF000000"/>
        <rFont val="Arial Narrow"/>
        <family val="0"/>
      </rPr>
      <t xml:space="preserve"> + </t>
    </r>
    <r>
      <rPr>
        <b val="true"/>
        <sz val="12"/>
        <color rgb="FF000000"/>
        <rFont val="Arial Narrow"/>
        <family val="0"/>
      </rPr>
      <t xml:space="preserve">S</t>
    </r>
    <r>
      <rPr>
        <sz val="12"/>
        <color rgb="FF000000"/>
        <rFont val="Arial Narrow"/>
        <family val="0"/>
      </rPr>
      <t xml:space="preserve"> +</t>
    </r>
    <r>
      <rPr>
        <b val="true"/>
        <sz val="12"/>
        <color rgb="FF000000"/>
        <rFont val="Arial Narrow"/>
        <family val="0"/>
      </rPr>
      <t xml:space="preserve"> G</t>
    </r>
    <r>
      <rPr>
        <sz val="12"/>
        <color rgb="FF000000"/>
        <rFont val="Arial Narrow"/>
        <family val="0"/>
      </rPr>
      <t xml:space="preserve"> + </t>
    </r>
    <r>
      <rPr>
        <b val="true"/>
        <sz val="12"/>
        <color rgb="FF000000"/>
        <rFont val="Arial Narrow"/>
        <family val="0"/>
      </rPr>
      <t xml:space="preserve">R </t>
    </r>
    <r>
      <rPr>
        <sz val="12"/>
        <color rgb="FF000000"/>
        <rFont val="Arial Narrow"/>
        <family val="0"/>
      </rPr>
      <t xml:space="preserve">) ) x ( 1 + </t>
    </r>
    <r>
      <rPr>
        <b val="true"/>
        <sz val="12"/>
        <color rgb="FF000000"/>
        <rFont val="Arial Narrow"/>
        <family val="0"/>
      </rPr>
      <t xml:space="preserve">DF</t>
    </r>
    <r>
      <rPr>
        <sz val="12"/>
        <color rgb="FF000000"/>
        <rFont val="Arial Narrow"/>
        <family val="0"/>
      </rPr>
      <t xml:space="preserve"> ) x ( 1 +</t>
    </r>
    <r>
      <rPr>
        <b val="true"/>
        <sz val="12"/>
        <color rgb="FF000000"/>
        <rFont val="Arial Narrow"/>
        <family val="0"/>
      </rPr>
      <t xml:space="preserve"> L</t>
    </r>
    <r>
      <rPr>
        <sz val="12"/>
        <color rgb="FF000000"/>
        <rFont val="Arial Narrow"/>
        <family val="0"/>
      </rPr>
      <t xml:space="preserve"> )</t>
    </r>
  </si>
  <si>
    <r>
      <rPr>
        <sz val="12"/>
        <color rgb="FF000000"/>
        <rFont val="Arial Narrow"/>
        <family val="0"/>
      </rPr>
      <t xml:space="preserve">( 1 - </t>
    </r>
    <r>
      <rPr>
        <b val="true"/>
        <sz val="12"/>
        <color rgb="FF000000"/>
        <rFont val="Arial Narrow"/>
        <family val="0"/>
      </rPr>
      <t xml:space="preserve">I</t>
    </r>
    <r>
      <rPr>
        <sz val="12"/>
        <color rgb="FF000000"/>
        <rFont val="Arial Narrow"/>
        <family val="0"/>
      </rPr>
      <t xml:space="preserve"> )</t>
    </r>
  </si>
  <si>
    <r>
      <rPr>
        <b val="true"/>
        <sz val="12"/>
        <color rgb="FF000000"/>
        <rFont val="Arial Narrow"/>
        <family val="0"/>
      </rPr>
      <t xml:space="preserve">AC</t>
    </r>
    <r>
      <rPr>
        <sz val="12"/>
        <color rgb="FF000000"/>
        <rFont val="Arial Narrow"/>
        <family val="0"/>
      </rPr>
      <t xml:space="preserve"> é a taxa de rateio da administração central - %;</t>
    </r>
  </si>
  <si>
    <r>
      <rPr>
        <b val="true"/>
        <sz val="12"/>
        <color rgb="FF000000"/>
        <rFont val="Arial Narrow"/>
        <family val="0"/>
      </rPr>
      <t xml:space="preserve">S</t>
    </r>
    <r>
      <rPr>
        <sz val="12"/>
        <color rgb="FF000000"/>
        <rFont val="Arial Narrow"/>
        <family val="0"/>
      </rPr>
      <t xml:space="preserve"> é uma taxa representativa de Seguros - %;</t>
    </r>
  </si>
  <si>
    <r>
      <rPr>
        <b val="true"/>
        <sz val="12"/>
        <color rgb="FF000000"/>
        <rFont val="Arial Narrow"/>
        <family val="0"/>
      </rPr>
      <t xml:space="preserve">G</t>
    </r>
    <r>
      <rPr>
        <sz val="12"/>
        <color rgb="FF000000"/>
        <rFont val="Arial Narrow"/>
        <family val="0"/>
      </rPr>
      <t xml:space="preserve"> é a taxa que representa o ônus das garantias exigidas - %;</t>
    </r>
  </si>
  <si>
    <r>
      <rPr>
        <b val="true"/>
        <sz val="12"/>
        <color rgb="FF000000"/>
        <rFont val="Arial Narrow"/>
        <family val="0"/>
      </rPr>
      <t xml:space="preserve">R</t>
    </r>
    <r>
      <rPr>
        <sz val="12"/>
        <color rgb="FF000000"/>
        <rFont val="Arial Narrow"/>
        <family val="0"/>
      </rPr>
      <t xml:space="preserve"> corresponde aos riscos e imprevistos - %;</t>
    </r>
  </si>
  <si>
    <r>
      <rPr>
        <b val="true"/>
        <sz val="12"/>
        <color rgb="FF000000"/>
        <rFont val="Arial Narrow"/>
        <family val="0"/>
      </rPr>
      <t xml:space="preserve">DF</t>
    </r>
    <r>
      <rPr>
        <sz val="12"/>
        <color rgb="FF000000"/>
        <rFont val="Arial Narrow"/>
        <family val="0"/>
      </rPr>
      <t xml:space="preserve"> é a taxa representativa das despesas financeiras - %;</t>
    </r>
  </si>
  <si>
    <r>
      <rPr>
        <b val="true"/>
        <sz val="12"/>
        <color rgb="FF000000"/>
        <rFont val="Arial Narrow"/>
        <family val="0"/>
      </rPr>
      <t xml:space="preserve">L</t>
    </r>
    <r>
      <rPr>
        <sz val="12"/>
        <color rgb="FF000000"/>
        <rFont val="Arial Narrow"/>
        <family val="0"/>
      </rPr>
      <t xml:space="preserve"> corresponde ao lucro bruto - % - e;</t>
    </r>
  </si>
  <si>
    <r>
      <rPr>
        <b val="true"/>
        <sz val="12"/>
        <color rgb="FF000000"/>
        <rFont val="Arial Narrow"/>
        <family val="0"/>
      </rPr>
      <t xml:space="preserve">I</t>
    </r>
    <r>
      <rPr>
        <sz val="12"/>
        <color rgb="FF000000"/>
        <rFont val="Arial Narrow"/>
        <family val="0"/>
      </rPr>
      <t xml:space="preserve"> é a taxa representativa dos impostos (PIS, COFINS, CPRB e ISS) - %.</t>
    </r>
  </si>
  <si>
    <t xml:space="preserve">ANEXO V – MODELO DE CRONOGRAMA FÍSICO-FINANCEIRO</t>
  </si>
  <si>
    <t xml:space="preserve">Planilha Orçamentária – Cronograma Físico-Financeiro</t>
  </si>
  <si>
    <t xml:space="preserve">30 DIAS</t>
  </si>
  <si>
    <t xml:space="preserve">60 DIAS</t>
  </si>
  <si>
    <t xml:space="preserve">PERCENTUAL SIMPLES</t>
  </si>
  <si>
    <t xml:space="preserve">PERCENTUAL ACUMULADO</t>
  </si>
</sst>
</file>

<file path=xl/styles.xml><?xml version="1.0" encoding="utf-8"?>
<styleSheet xmlns="http://schemas.openxmlformats.org/spreadsheetml/2006/main">
  <numFmts count="28">
    <numFmt numFmtId="164" formatCode="General"/>
    <numFmt numFmtId="165" formatCode="[$R$-416]\ #,##0.00;[RED]\-[$R$-416]\ #,##0.00"/>
    <numFmt numFmtId="166" formatCode="#,#00"/>
    <numFmt numFmtId="167" formatCode="#,##0.00\ ;#,##0.00\ ;\-#\ ;\ @\ "/>
    <numFmt numFmtId="168" formatCode="&quot; R$ &quot;#,##0.00\ ;&quot;-R$ &quot;#,##0.00\ ;&quot; R$ -&quot;#\ ;\ @\ "/>
    <numFmt numFmtId="169" formatCode="[$R$-416]\ #,##0.00\ ;\-[$R$-416]\ #,##0.00\ ;[$R$-416]&quot; -&quot;#\ ;\ @\ "/>
    <numFmt numFmtId="170" formatCode="%#,#00"/>
    <numFmt numFmtId="171" formatCode="#.00000"/>
    <numFmt numFmtId="172" formatCode="0%"/>
    <numFmt numFmtId="173" formatCode="#,"/>
    <numFmt numFmtId="174" formatCode="\ #,##0.00\ ;\-#,##0.00\ ;\-#\ ;\ @\ "/>
    <numFmt numFmtId="175" formatCode="#,##0.00&quot;         &quot;;\-#,##0.00&quot;         &quot;;\-#&quot;         &quot;;@\ "/>
    <numFmt numFmtId="176" formatCode="\ #,##0.00\ ;&quot; (&quot;#,##0.00\);\-#\ ;\ @\ "/>
    <numFmt numFmtId="177" formatCode="@"/>
    <numFmt numFmtId="178" formatCode="#,##0.00"/>
    <numFmt numFmtId="179" formatCode="#,##0"/>
    <numFmt numFmtId="180" formatCode="0.00%"/>
    <numFmt numFmtId="181" formatCode="#,##0.000"/>
    <numFmt numFmtId="182" formatCode="#,##0.000\ ;#,##0.000\ ;\-#.0\ ;\ @\ "/>
    <numFmt numFmtId="183" formatCode="0.0000000"/>
    <numFmt numFmtId="184" formatCode="0"/>
    <numFmt numFmtId="185" formatCode="#,##0.00\ ;\(#,##0.00\);\-#\ ;\ @\ "/>
    <numFmt numFmtId="186" formatCode="0.000"/>
    <numFmt numFmtId="187" formatCode="0.00"/>
    <numFmt numFmtId="188" formatCode="[$-416]mmm/yy"/>
    <numFmt numFmtId="189" formatCode="&quot;R$ &quot;#,##0.00"/>
    <numFmt numFmtId="190" formatCode="#,##0.0000"/>
    <numFmt numFmtId="191" formatCode="0.0000"/>
  </numFmts>
  <fonts count="55">
    <font>
      <sz val="11"/>
      <color rgb="FF00000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1"/>
      <color rgb="FF000000"/>
      <name val="Arial"/>
      <family val="0"/>
    </font>
    <font>
      <b val="true"/>
      <i val="true"/>
      <sz val="16"/>
      <color rgb="FF000000"/>
      <name val="Arial"/>
      <family val="0"/>
    </font>
    <font>
      <sz val="11"/>
      <color rgb="FF000000"/>
      <name val="Calibri"/>
      <family val="0"/>
    </font>
    <font>
      <sz val="10"/>
      <color rgb="FF000000"/>
      <name val="Arial"/>
      <family val="0"/>
    </font>
    <font>
      <sz val="11"/>
      <color rgb="FFFFFFFF"/>
      <name val="Calibri"/>
      <family val="0"/>
    </font>
    <font>
      <sz val="11"/>
      <color rgb="FF003300"/>
      <name val="Calibri"/>
      <family val="0"/>
    </font>
    <font>
      <b val="true"/>
      <sz val="11"/>
      <color rgb="FFFF6600"/>
      <name val="Calibri"/>
      <family val="0"/>
    </font>
    <font>
      <b val="true"/>
      <sz val="11"/>
      <color rgb="FFFFFFFF"/>
      <name val="Calibri"/>
      <family val="0"/>
    </font>
    <font>
      <sz val="11"/>
      <color rgb="FFFF6600"/>
      <name val="Calibri"/>
      <family val="0"/>
    </font>
    <font>
      <sz val="1"/>
      <color rgb="FF000000"/>
      <name val="Courier New"/>
      <family val="3"/>
    </font>
    <font>
      <sz val="11"/>
      <color rgb="FF333399"/>
      <name val="Calibri"/>
      <family val="0"/>
    </font>
    <font>
      <u val="single"/>
      <sz val="11"/>
      <color rgb="FF0563C1"/>
      <name val="Arial"/>
      <family val="0"/>
    </font>
    <font>
      <sz val="11"/>
      <color rgb="FF800000"/>
      <name val="Calibri"/>
      <family val="0"/>
    </font>
    <font>
      <sz val="11"/>
      <color rgb="FF993300"/>
      <name val="Calibri"/>
      <family val="0"/>
    </font>
    <font>
      <b val="true"/>
      <sz val="11"/>
      <color rgb="FF333333"/>
      <name val="Calibri"/>
      <family val="0"/>
    </font>
    <font>
      <sz val="11"/>
      <color rgb="FFFF0000"/>
      <name val="Calibri"/>
      <family val="0"/>
    </font>
    <font>
      <i val="true"/>
      <sz val="11"/>
      <color rgb="FF7E8467"/>
      <name val="Calibri"/>
      <family val="0"/>
    </font>
    <font>
      <i val="true"/>
      <sz val="11"/>
      <color rgb="FF808080"/>
      <name val="Calibri"/>
      <family val="0"/>
    </font>
    <font>
      <b val="true"/>
      <sz val="15"/>
      <color rgb="FF003366"/>
      <name val="Calibri"/>
      <family val="0"/>
    </font>
    <font>
      <b val="true"/>
      <sz val="13"/>
      <color rgb="FF003366"/>
      <name val="Calibri"/>
      <family val="0"/>
    </font>
    <font>
      <b val="true"/>
      <sz val="11"/>
      <color rgb="FF003366"/>
      <name val="Calibri"/>
      <family val="0"/>
    </font>
    <font>
      <b val="true"/>
      <sz val="18"/>
      <color rgb="FF003366"/>
      <name val="Cambria"/>
      <family val="1"/>
    </font>
    <font>
      <b val="true"/>
      <sz val="1"/>
      <color rgb="FF000000"/>
      <name val="Courier New"/>
      <family val="3"/>
    </font>
    <font>
      <b val="true"/>
      <sz val="11"/>
      <color rgb="FF000000"/>
      <name val="Calibri"/>
      <family val="0"/>
    </font>
    <font>
      <sz val="10"/>
      <color rgb="FF000000"/>
      <name val="Arial Narrow"/>
      <family val="0"/>
    </font>
    <font>
      <b val="true"/>
      <sz val="15"/>
      <color rgb="FF000000"/>
      <name val="Arial Narrow"/>
      <family val="0"/>
    </font>
    <font>
      <b val="true"/>
      <sz val="16"/>
      <color rgb="FF000000"/>
      <name val="Arial Narrow"/>
      <family val="0"/>
    </font>
    <font>
      <sz val="11"/>
      <color rgb="FF000000"/>
      <name val="Arial Narrow"/>
      <family val="0"/>
    </font>
    <font>
      <b val="true"/>
      <sz val="13"/>
      <color rgb="FF000000"/>
      <name val="Arial Narrow"/>
      <family val="0"/>
    </font>
    <font>
      <b val="true"/>
      <sz val="10"/>
      <color rgb="FF000000"/>
      <name val="Arial Narrow"/>
      <family val="0"/>
    </font>
    <font>
      <b val="true"/>
      <sz val="10"/>
      <color rgb="FF000000"/>
      <name val="Arial"/>
      <family val="0"/>
    </font>
    <font>
      <sz val="10"/>
      <color rgb="FF7030A0"/>
      <name val="Arial"/>
      <family val="0"/>
    </font>
    <font>
      <b val="true"/>
      <sz val="10"/>
      <color rgb="FFFF0000"/>
      <name val="Arial"/>
      <family val="0"/>
    </font>
    <font>
      <sz val="11"/>
      <color rgb="FFFF0000"/>
      <name val="Arial"/>
      <family val="0"/>
    </font>
    <font>
      <b val="true"/>
      <sz val="11"/>
      <color rgb="FFFF0000"/>
      <name val="Arial"/>
      <family val="0"/>
    </font>
    <font>
      <b val="true"/>
      <sz val="14"/>
      <color rgb="FFFF0000"/>
      <name val="Arial Narrow"/>
      <family val="0"/>
    </font>
    <font>
      <sz val="9"/>
      <color rgb="FF000000"/>
      <name val="Arial Narrow"/>
      <family val="0"/>
    </font>
    <font>
      <b val="true"/>
      <sz val="12"/>
      <color rgb="FF000000"/>
      <name val="Arial Narrow"/>
      <family val="0"/>
    </font>
    <font>
      <b val="true"/>
      <sz val="9"/>
      <color rgb="FF000000"/>
      <name val="Arial Narrow"/>
      <family val="0"/>
    </font>
    <font>
      <b val="true"/>
      <sz val="14"/>
      <color rgb="FF000000"/>
      <name val="Arial Narrow"/>
      <family val="0"/>
    </font>
    <font>
      <sz val="12"/>
      <color rgb="FF000000"/>
      <name val="Arial Narrow"/>
      <family val="0"/>
    </font>
    <font>
      <sz val="9"/>
      <color rgb="FF000000"/>
      <name val="Arial"/>
      <family val="0"/>
    </font>
    <font>
      <i val="true"/>
      <sz val="11"/>
      <color rgb="FF7F7F7F"/>
      <name val="Calibri"/>
      <family val="0"/>
    </font>
    <font>
      <sz val="12"/>
      <color rgb="FFFF0000"/>
      <name val="Arial Narrow"/>
      <family val="0"/>
    </font>
    <font>
      <b val="true"/>
      <sz val="8"/>
      <color rgb="FF000000"/>
      <name val="Arial"/>
      <family val="0"/>
    </font>
    <font>
      <b val="true"/>
      <sz val="7"/>
      <color rgb="FF000000"/>
      <name val="Arial"/>
      <family val="0"/>
    </font>
    <font>
      <sz val="8"/>
      <color rgb="FF000000"/>
      <name val="Arial"/>
      <family val="0"/>
    </font>
    <font>
      <sz val="7"/>
      <color rgb="FF000000"/>
      <name val="Arial"/>
      <family val="0"/>
    </font>
    <font>
      <b val="true"/>
      <sz val="11"/>
      <color rgb="FF000000"/>
      <name val="Arial Narrow"/>
      <family val="0"/>
    </font>
    <font>
      <b val="true"/>
      <sz val="11"/>
      <color rgb="FFFFFFFF"/>
      <name val="Arial Narrow"/>
      <family val="0"/>
    </font>
    <font>
      <sz val="12"/>
      <color rgb="FF000000"/>
      <name val="Alef"/>
      <family val="0"/>
    </font>
  </fonts>
  <fills count="22">
    <fill>
      <patternFill patternType="none"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DBEEF4"/>
        <bgColor rgb="FFDCE6F2"/>
      </patternFill>
    </fill>
    <fill>
      <patternFill patternType="solid">
        <fgColor rgb="FFCCFFFF"/>
        <bgColor rgb="FFDBEEF4"/>
      </patternFill>
    </fill>
    <fill>
      <patternFill patternType="solid">
        <fgColor rgb="FFCCFFCC"/>
        <bgColor rgb="FFCCFFFF"/>
      </patternFill>
    </fill>
    <fill>
      <patternFill patternType="solid">
        <fgColor rgb="FF660066"/>
        <bgColor rgb="FF800080"/>
      </patternFill>
    </fill>
    <fill>
      <patternFill patternType="solid">
        <fgColor rgb="FFF2DCDB"/>
        <bgColor rgb="FFE6E0EC"/>
      </patternFill>
    </fill>
    <fill>
      <patternFill patternType="solid">
        <fgColor rgb="FFFF00FF"/>
        <bgColor rgb="FF800080"/>
      </patternFill>
    </fill>
    <fill>
      <patternFill patternType="solid">
        <fgColor rgb="FF969696"/>
        <bgColor rgb="FFA6A6A6"/>
      </patternFill>
    </fill>
    <fill>
      <patternFill patternType="solid">
        <fgColor rgb="FF800080"/>
        <bgColor rgb="FF660066"/>
      </patternFill>
    </fill>
    <fill>
      <patternFill patternType="solid">
        <fgColor rgb="FFEBF1DE"/>
        <bgColor rgb="FFFDEADA"/>
      </patternFill>
    </fill>
    <fill>
      <patternFill patternType="solid">
        <fgColor rgb="FFFFFFCC"/>
        <bgColor rgb="FFEBF1DE"/>
      </patternFill>
    </fill>
    <fill>
      <patternFill patternType="mediumGray">
        <fgColor rgb="FF313300"/>
        <bgColor rgb="FF333300"/>
      </patternFill>
    </fill>
    <fill>
      <patternFill patternType="solid">
        <fgColor rgb="FF333300"/>
        <bgColor rgb="FF313300"/>
      </patternFill>
    </fill>
    <fill>
      <patternFill patternType="solid">
        <fgColor rgb="FF0000FF"/>
        <bgColor rgb="FF033370"/>
      </patternFill>
    </fill>
    <fill>
      <patternFill patternType="solid">
        <fgColor rgb="FFFFFFFF"/>
        <bgColor rgb="FFFFFFCC"/>
      </patternFill>
    </fill>
    <fill>
      <patternFill patternType="solid">
        <fgColor rgb="FFA6A6A6"/>
        <bgColor rgb="FFB3A2C7"/>
      </patternFill>
    </fill>
    <fill>
      <patternFill patternType="solid">
        <fgColor rgb="FFBFBFBF"/>
        <bgColor rgb="FFCCCCCC"/>
      </patternFill>
    </fill>
    <fill>
      <patternFill patternType="solid">
        <fgColor rgb="FFB3A2C7"/>
        <bgColor rgb="FFA6A6A6"/>
      </patternFill>
    </fill>
    <fill>
      <patternFill patternType="solid">
        <fgColor rgb="FFCCCCCC"/>
        <bgColor rgb="FFBFBFBF"/>
      </patternFill>
    </fill>
    <fill>
      <patternFill patternType="solid">
        <fgColor rgb="FF9BC2E6"/>
        <bgColor rgb="FF99CCFF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85" fontId="7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</cellStyleXfs>
  <cellXfs count="3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7" fillId="0" borderId="0" xfId="1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8" fillId="16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7" fontId="29" fillId="1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29" fillId="16" borderId="0" xfId="17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7" fontId="30" fillId="1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1" fillId="16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16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1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1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3" fillId="17" borderId="1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3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18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33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3" fillId="18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3" fillId="1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1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2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8" fillId="0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9" fontId="33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1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7" fontId="2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8" fontId="2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8" fillId="0" borderId="0" xfId="1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7" fontId="3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3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3" fillId="0" borderId="3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3" fillId="0" borderId="4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3" fillId="0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33" fillId="0" borderId="2" xfId="1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3" fillId="18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18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18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33" fillId="1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1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3" fillId="18" borderId="3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3" fillId="18" borderId="4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8" fillId="16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8" fontId="28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8" fillId="16" borderId="0" xfId="1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39" fillId="16" borderId="0" xfId="17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1" fontId="4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0" fillId="0" borderId="0" xfId="1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0" fillId="1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1" fillId="1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1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6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40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40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7" fontId="40" fillId="0" borderId="0" xfId="17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2" fillId="2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2" fillId="2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42" fillId="2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2" fillId="20" borderId="1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4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1" fontId="4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0" fillId="0" borderId="1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2" fillId="0" borderId="1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0" fillId="0" borderId="1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4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0" fillId="0" borderId="1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40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82" fontId="4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2" fillId="0" borderId="1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3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7" fillId="0" borderId="0" xfId="1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1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3" fontId="28" fillId="1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8" fillId="16" borderId="0" xfId="1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7" fontId="43" fillId="1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83" fontId="43" fillId="1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3" fillId="16" borderId="0" xfId="17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7" fontId="43" fillId="1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3" fontId="44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4" fillId="16" borderId="0" xfId="1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3" fontId="41" fillId="1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3" fontId="41" fillId="16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1" fillId="16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83" fontId="0" fillId="16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7" fillId="16" borderId="0" xfId="1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18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2" fillId="1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84" fontId="42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42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2" fillId="18" borderId="1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2" fillId="18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83" fontId="4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0" fillId="0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0" fillId="0" borderId="0" xfId="15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3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0" fillId="0" borderId="1" xfId="1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3" fontId="4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0" fillId="0" borderId="0" xfId="1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2" fillId="0" borderId="1" xfId="1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3" fontId="4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5" fillId="0" borderId="0" xfId="1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0" fillId="0" borderId="1" xfId="17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2" fillId="18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6" fontId="4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2" fillId="0" borderId="0" xfId="1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18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0" fillId="0" borderId="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6" fontId="40" fillId="0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6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7" fontId="4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40" fillId="0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7" fontId="4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7" fontId="40" fillId="0" borderId="0" xfId="1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7" fontId="4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42" fillId="0" borderId="1" xfId="1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2" fillId="0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8" fontId="2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8" fontId="3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8" fillId="1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1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8" fontId="33" fillId="16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88" fontId="33" fillId="1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8" fontId="33" fillId="1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5" fontId="33" fillId="0" borderId="1" xfId="15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5" fontId="33" fillId="0" borderId="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3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8" fontId="2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8" fontId="3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7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9" fontId="33" fillId="0" borderId="1" xfId="15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80" fontId="33" fillId="0" borderId="1" xfId="15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5" fontId="33" fillId="0" borderId="0" xfId="15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80" fontId="33" fillId="0" borderId="0" xfId="15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85" fontId="33" fillId="0" borderId="1" xfId="15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33" fillId="17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5" fontId="33" fillId="17" borderId="1" xfId="15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4" fillId="1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1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4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90" fontId="51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90" fontId="49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17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17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1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1" fillId="16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31" fillId="16" borderId="0" xfId="1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2" fillId="1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52" fillId="16" borderId="0" xfId="17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1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4" fillId="1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52" fillId="16" borderId="0" xfId="17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31" fillId="16" borderId="0" xfId="17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1" fillId="1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31" fillId="16" borderId="0" xfId="1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4" fillId="1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2" fillId="1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6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16" borderId="0" xfId="17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6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16" borderId="0" xfId="17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33" fillId="21" borderId="8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44" fillId="0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4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4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87" fontId="44" fillId="0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87" fontId="4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4" fillId="0" borderId="1" xfId="1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1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1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1" fillId="0" borderId="6" xfId="1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87" fontId="31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31" fillId="0" borderId="6" xfId="1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91" fontId="31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91" fontId="4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1" fillId="0" borderId="1" xfId="1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87" fontId="3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31" fillId="0" borderId="1" xfId="1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91" fontId="3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91" fontId="4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31" fillId="0" borderId="1" xfId="1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31" fillId="0" borderId="1" xfId="17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1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3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0" borderId="1" xfId="17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31" fillId="0" borderId="1" xfId="1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17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53" fillId="1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16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4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7" fontId="4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2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1" fillId="1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1" fillId="16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4" fillId="16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0" fontId="41" fillId="16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0" fontId="44" fillId="1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91" fontId="44" fillId="1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1" fillId="16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4" fillId="16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0" fontId="41" fillId="16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4" fillId="16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0" fontId="44" fillId="16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0" fontId="41" fillId="1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0" fontId="44" fillId="16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1" fillId="16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16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4" fillId="16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16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4" fillId="1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4" fillId="16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4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4" fillId="16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1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8" fontId="28" fillId="16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5" fontId="33" fillId="0" borderId="1" xfId="15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5" fontId="33" fillId="0" borderId="1" xfId="1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2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9" fontId="28" fillId="0" borderId="1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2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8" fontId="2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8" fontId="2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28" fillId="0" borderId="1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80" fontId="28" fillId="0" borderId="1" xfId="1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8" fontId="2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80" fontId="28" fillId="0" borderId="0" xfId="0" applyFont="true" applyBorder="false" applyAlignment="true" applyProtection="false">
      <alignment horizontal="center" vertical="bottom" textRotation="0" wrapText="false" indent="0" shrinkToFit="true"/>
      <protection locked="true" hidden="false"/>
    </xf>
    <xf numFmtId="177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89" fontId="33" fillId="0" borderId="1" xfId="15" applyFont="true" applyBorder="true" applyAlignment="true" applyProtection="false">
      <alignment horizontal="general" vertical="bottom" textRotation="0" wrapText="false" indent="0" shrinkToFit="true"/>
      <protection locked="true" hidden="false"/>
    </xf>
    <xf numFmtId="180" fontId="33" fillId="0" borderId="1" xfId="15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89" fontId="33" fillId="0" borderId="1" xfId="15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85" fontId="33" fillId="0" borderId="0" xfId="15" applyFont="true" applyBorder="false" applyAlignment="true" applyProtection="false">
      <alignment horizontal="center" vertical="bottom" textRotation="0" wrapText="false" indent="0" shrinkToFit="true"/>
      <protection locked="true" hidden="false"/>
    </xf>
    <xf numFmtId="180" fontId="33" fillId="0" borderId="0" xfId="15" applyFont="true" applyBorder="false" applyAlignment="true" applyProtection="false">
      <alignment horizontal="center" vertical="bottom" textRotation="0" wrapText="false" indent="0" shrinkToFit="true"/>
      <protection locked="true" hidden="false"/>
    </xf>
    <xf numFmtId="189" fontId="33" fillId="0" borderId="0" xfId="15" applyFont="true" applyBorder="false" applyAlignment="true" applyProtection="false">
      <alignment horizontal="center" vertical="bottom" textRotation="0" wrapText="false" indent="0" shrinkToFit="true"/>
      <protection locked="true" hidden="false"/>
    </xf>
    <xf numFmtId="185" fontId="33" fillId="0" borderId="1" xfId="15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85" fontId="34" fillId="0" borderId="1" xfId="15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516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ado" xfId="20"/>
    <cellStyle name="Resultado2" xfId="21"/>
    <cellStyle name="Título" xfId="22"/>
    <cellStyle name="Título1" xfId="23"/>
    <cellStyle name="20% - Ênfase1 2" xfId="24"/>
    <cellStyle name="20% - Ênfase1 2 10" xfId="25"/>
    <cellStyle name="20% - Ênfase1 2 10 2" xfId="26"/>
    <cellStyle name="20% - Ênfase1 2 11" xfId="27"/>
    <cellStyle name="20% - Ênfase1 2 2" xfId="28"/>
    <cellStyle name="20% - Ênfase1 2 2 2" xfId="29"/>
    <cellStyle name="20% - Ênfase1 2 2 2 2" xfId="30"/>
    <cellStyle name="20% - Ênfase1 2 2 2 2 2" xfId="31"/>
    <cellStyle name="20% - Ênfase1 2 2 2 3" xfId="32"/>
    <cellStyle name="20% - Ênfase1 2 2 2 3 2" xfId="33"/>
    <cellStyle name="20% - Ênfase1 2 2 2 4" xfId="34"/>
    <cellStyle name="20% - Ênfase1 2 2 2 4 2" xfId="35"/>
    <cellStyle name="20% - Ênfase1 2 2 2 5" xfId="36"/>
    <cellStyle name="20% - Ênfase1 2 2 3" xfId="37"/>
    <cellStyle name="20% - Ênfase1 2 2 3 2" xfId="38"/>
    <cellStyle name="20% - Ênfase1 2 2 3 2 2" xfId="39"/>
    <cellStyle name="20% - Ênfase1 2 2 3 3" xfId="40"/>
    <cellStyle name="20% - Ênfase1 2 2 4" xfId="41"/>
    <cellStyle name="20% - Ênfase1 2 2 4 2" xfId="42"/>
    <cellStyle name="20% - Ênfase1 2 2 5" xfId="43"/>
    <cellStyle name="20% - Ênfase1 2 2 5 2" xfId="44"/>
    <cellStyle name="20% - Ênfase1 2 2 6" xfId="45"/>
    <cellStyle name="20% - Ênfase1 2 2 6 2" xfId="46"/>
    <cellStyle name="20% - Ênfase1 2 2 7" xfId="47"/>
    <cellStyle name="20% - Ênfase1 2 2 7 2" xfId="48"/>
    <cellStyle name="20% - Ênfase1 2 2 8" xfId="49"/>
    <cellStyle name="20% - Ênfase1 2 2 8 2" xfId="50"/>
    <cellStyle name="20% - Ênfase1 2 2 9" xfId="51"/>
    <cellStyle name="20% - Ênfase1 2 2_CPU" xfId="52"/>
    <cellStyle name="20% - Ênfase1 2 3" xfId="53"/>
    <cellStyle name="20% - Ênfase1 2 3 2" xfId="54"/>
    <cellStyle name="20% - Ênfase1 2 3 2 2" xfId="55"/>
    <cellStyle name="20% - Ênfase1 2 3 2 2 2" xfId="56"/>
    <cellStyle name="20% - Ênfase1 2 3 2 3" xfId="57"/>
    <cellStyle name="20% - Ênfase1 2 3 2 3 2" xfId="58"/>
    <cellStyle name="20% - Ênfase1 2 3 2 4" xfId="59"/>
    <cellStyle name="20% - Ênfase1 2 3 2 4 2" xfId="60"/>
    <cellStyle name="20% - Ênfase1 2 3 2 5" xfId="61"/>
    <cellStyle name="20% - Ênfase1 2 3 3" xfId="62"/>
    <cellStyle name="20% - Ênfase1 2 3 3 2" xfId="63"/>
    <cellStyle name="20% - Ênfase1 2 3 3 2 2" xfId="64"/>
    <cellStyle name="20% - Ênfase1 2 3 3 3" xfId="65"/>
    <cellStyle name="20% - Ênfase1 2 3 4" xfId="66"/>
    <cellStyle name="20% - Ênfase1 2 3 4 2" xfId="67"/>
    <cellStyle name="20% - Ênfase1 2 3 5" xfId="68"/>
    <cellStyle name="20% - Ênfase1 2 3 5 2" xfId="69"/>
    <cellStyle name="20% - Ênfase1 2 3 6" xfId="70"/>
    <cellStyle name="20% - Ênfase1 2 3 6 2" xfId="71"/>
    <cellStyle name="20% - Ênfase1 2 3 7" xfId="72"/>
    <cellStyle name="20% - Ênfase1 2 3 7 2" xfId="73"/>
    <cellStyle name="20% - Ênfase1 2 3 8" xfId="74"/>
    <cellStyle name="20% - Ênfase1 2 3 8 2" xfId="75"/>
    <cellStyle name="20% - Ênfase1 2 3 9" xfId="76"/>
    <cellStyle name="20% - Ênfase1 2 3_CPU" xfId="77"/>
    <cellStyle name="20% - Ênfase1 2 4" xfId="78"/>
    <cellStyle name="20% - Ênfase1 2 4 2" xfId="79"/>
    <cellStyle name="20% - Ênfase1 2 4 2 2" xfId="80"/>
    <cellStyle name="20% - Ênfase1 2 4 3" xfId="81"/>
    <cellStyle name="20% - Ênfase1 2 4 3 2" xfId="82"/>
    <cellStyle name="20% - Ênfase1 2 4 4" xfId="83"/>
    <cellStyle name="20% - Ênfase1 2 4 4 2" xfId="84"/>
    <cellStyle name="20% - Ênfase1 2 4 5" xfId="85"/>
    <cellStyle name="20% - Ênfase1 2 5" xfId="86"/>
    <cellStyle name="20% - Ênfase1 2 5 2" xfId="87"/>
    <cellStyle name="20% - Ênfase1 2 5 2 2" xfId="88"/>
    <cellStyle name="20% - Ênfase1 2 5 3" xfId="89"/>
    <cellStyle name="20% - Ênfase1 2 6" xfId="90"/>
    <cellStyle name="20% - Ênfase1 2 6 2" xfId="91"/>
    <cellStyle name="20% - Ênfase1 2 7" xfId="92"/>
    <cellStyle name="20% - Ênfase1 2 7 2" xfId="93"/>
    <cellStyle name="20% - Ênfase1 2 8" xfId="94"/>
    <cellStyle name="20% - Ênfase1 2 8 2" xfId="95"/>
    <cellStyle name="20% - Ênfase1 2 9" xfId="96"/>
    <cellStyle name="20% - Ênfase1 2 9 2" xfId="97"/>
    <cellStyle name="20% - Ênfase1 2_CPU" xfId="98"/>
    <cellStyle name="20% - Ênfase1 3" xfId="99"/>
    <cellStyle name="20% - Ênfase1 3 10" xfId="100"/>
    <cellStyle name="20% - Ênfase1 3 10 2" xfId="101"/>
    <cellStyle name="20% - Ênfase1 3 11" xfId="102"/>
    <cellStyle name="20% - Ênfase1 3 2" xfId="103"/>
    <cellStyle name="20% - Ênfase1 3 2 2" xfId="104"/>
    <cellStyle name="20% - Ênfase1 3 2 2 2" xfId="105"/>
    <cellStyle name="20% - Ênfase1 3 2 2 2 2" xfId="106"/>
    <cellStyle name="20% - Ênfase1 3 2 2 3" xfId="107"/>
    <cellStyle name="20% - Ênfase1 3 2 2 3 2" xfId="108"/>
    <cellStyle name="20% - Ênfase1 3 2 2 4" xfId="109"/>
    <cellStyle name="20% - Ênfase1 3 2 2 4 2" xfId="110"/>
    <cellStyle name="20% - Ênfase1 3 2 2 5" xfId="111"/>
    <cellStyle name="20% - Ênfase1 3 2 3" xfId="112"/>
    <cellStyle name="20% - Ênfase1 3 2 3 2" xfId="113"/>
    <cellStyle name="20% - Ênfase1 3 2 3 2 2" xfId="114"/>
    <cellStyle name="20% - Ênfase1 3 2 3 3" xfId="115"/>
    <cellStyle name="20% - Ênfase1 3 2 4" xfId="116"/>
    <cellStyle name="20% - Ênfase1 3 2 4 2" xfId="117"/>
    <cellStyle name="20% - Ênfase1 3 2 5" xfId="118"/>
    <cellStyle name="20% - Ênfase1 3 2 5 2" xfId="119"/>
    <cellStyle name="20% - Ênfase1 3 2 6" xfId="120"/>
    <cellStyle name="20% - Ênfase1 3 2 6 2" xfId="121"/>
    <cellStyle name="20% - Ênfase1 3 2 7" xfId="122"/>
    <cellStyle name="20% - Ênfase1 3 2 7 2" xfId="123"/>
    <cellStyle name="20% - Ênfase1 3 2 8" xfId="124"/>
    <cellStyle name="20% - Ênfase1 3 2 8 2" xfId="125"/>
    <cellStyle name="20% - Ênfase1 3 2 9" xfId="126"/>
    <cellStyle name="20% - Ênfase1 3 2_CPU" xfId="127"/>
    <cellStyle name="20% - Ênfase1 3 3" xfId="128"/>
    <cellStyle name="20% - Ênfase1 3 3 2" xfId="129"/>
    <cellStyle name="20% - Ênfase1 3 3 2 2" xfId="130"/>
    <cellStyle name="20% - Ênfase1 3 3 2 2 2" xfId="131"/>
    <cellStyle name="20% - Ênfase1 3 3 2 3" xfId="132"/>
    <cellStyle name="20% - Ênfase1 3 3 2 3 2" xfId="133"/>
    <cellStyle name="20% - Ênfase1 3 3 2 4" xfId="134"/>
    <cellStyle name="20% - Ênfase1 3 3 2 4 2" xfId="135"/>
    <cellStyle name="20% - Ênfase1 3 3 2 5" xfId="136"/>
    <cellStyle name="20% - Ênfase1 3 3 3" xfId="137"/>
    <cellStyle name="20% - Ênfase1 3 3 3 2" xfId="138"/>
    <cellStyle name="20% - Ênfase1 3 3 3 2 2" xfId="139"/>
    <cellStyle name="20% - Ênfase1 3 3 3 3" xfId="140"/>
    <cellStyle name="20% - Ênfase1 3 3 4" xfId="141"/>
    <cellStyle name="20% - Ênfase1 3 3 4 2" xfId="142"/>
    <cellStyle name="20% - Ênfase1 3 3 5" xfId="143"/>
    <cellStyle name="20% - Ênfase1 3 3 5 2" xfId="144"/>
    <cellStyle name="20% - Ênfase1 3 3 6" xfId="145"/>
    <cellStyle name="20% - Ênfase1 3 3 6 2" xfId="146"/>
    <cellStyle name="20% - Ênfase1 3 3 7" xfId="147"/>
    <cellStyle name="20% - Ênfase1 3 3 7 2" xfId="148"/>
    <cellStyle name="20% - Ênfase1 3 3 8" xfId="149"/>
    <cellStyle name="20% - Ênfase1 3 3 8 2" xfId="150"/>
    <cellStyle name="20% - Ênfase1 3 3 9" xfId="151"/>
    <cellStyle name="20% - Ênfase1 3 3_CPU" xfId="152"/>
    <cellStyle name="20% - Ênfase1 3 4" xfId="153"/>
    <cellStyle name="20% - Ênfase1 3 4 2" xfId="154"/>
    <cellStyle name="20% - Ênfase1 3 4 2 2" xfId="155"/>
    <cellStyle name="20% - Ênfase1 3 4 3" xfId="156"/>
    <cellStyle name="20% - Ênfase1 3 4 3 2" xfId="157"/>
    <cellStyle name="20% - Ênfase1 3 4 4" xfId="158"/>
    <cellStyle name="20% - Ênfase1 3 4 4 2" xfId="159"/>
    <cellStyle name="20% - Ênfase1 3 4 5" xfId="160"/>
    <cellStyle name="20% - Ênfase1 3 5" xfId="161"/>
    <cellStyle name="20% - Ênfase1 3 5 2" xfId="162"/>
    <cellStyle name="20% - Ênfase1 3 5 2 2" xfId="163"/>
    <cellStyle name="20% - Ênfase1 3 5 3" xfId="164"/>
    <cellStyle name="20% - Ênfase1 3 6" xfId="165"/>
    <cellStyle name="20% - Ênfase1 3 6 2" xfId="166"/>
    <cellStyle name="20% - Ênfase1 3 7" xfId="167"/>
    <cellStyle name="20% - Ênfase1 3 7 2" xfId="168"/>
    <cellStyle name="20% - Ênfase1 3 8" xfId="169"/>
    <cellStyle name="20% - Ênfase1 3 8 2" xfId="170"/>
    <cellStyle name="20% - Ênfase1 3 9" xfId="171"/>
    <cellStyle name="20% - Ênfase1 3 9 2" xfId="172"/>
    <cellStyle name="20% - Ênfase1 3_CPU" xfId="173"/>
    <cellStyle name="20% - Ênfase1 4" xfId="174"/>
    <cellStyle name="20% - Ênfase1 4 10" xfId="175"/>
    <cellStyle name="20% - Ênfase1 4 10 2" xfId="176"/>
    <cellStyle name="20% - Ênfase1 4 11" xfId="177"/>
    <cellStyle name="20% - Ênfase1 4 2" xfId="178"/>
    <cellStyle name="20% - Ênfase1 4 2 2" xfId="179"/>
    <cellStyle name="20% - Ênfase1 4 2 2 2" xfId="180"/>
    <cellStyle name="20% - Ênfase1 4 2 2 2 2" xfId="181"/>
    <cellStyle name="20% - Ênfase1 4 2 2 3" xfId="182"/>
    <cellStyle name="20% - Ênfase1 4 2 2 3 2" xfId="183"/>
    <cellStyle name="20% - Ênfase1 4 2 2 4" xfId="184"/>
    <cellStyle name="20% - Ênfase1 4 2 2 4 2" xfId="185"/>
    <cellStyle name="20% - Ênfase1 4 2 2 5" xfId="186"/>
    <cellStyle name="20% - Ênfase1 4 2 3" xfId="187"/>
    <cellStyle name="20% - Ênfase1 4 2 3 2" xfId="188"/>
    <cellStyle name="20% - Ênfase1 4 2 3 2 2" xfId="189"/>
    <cellStyle name="20% - Ênfase1 4 2 3 3" xfId="190"/>
    <cellStyle name="20% - Ênfase1 4 2 4" xfId="191"/>
    <cellStyle name="20% - Ênfase1 4 2 4 2" xfId="192"/>
    <cellStyle name="20% - Ênfase1 4 2 5" xfId="193"/>
    <cellStyle name="20% - Ênfase1 4 2 5 2" xfId="194"/>
    <cellStyle name="20% - Ênfase1 4 2 6" xfId="195"/>
    <cellStyle name="20% - Ênfase1 4 2 6 2" xfId="196"/>
    <cellStyle name="20% - Ênfase1 4 2 7" xfId="197"/>
    <cellStyle name="20% - Ênfase1 4 2 7 2" xfId="198"/>
    <cellStyle name="20% - Ênfase1 4 2 8" xfId="199"/>
    <cellStyle name="20% - Ênfase1 4 2 8 2" xfId="200"/>
    <cellStyle name="20% - Ênfase1 4 2 9" xfId="201"/>
    <cellStyle name="20% - Ênfase1 4 2_CPU" xfId="202"/>
    <cellStyle name="20% - Ênfase1 4 3" xfId="203"/>
    <cellStyle name="20% - Ênfase1 4 3 2" xfId="204"/>
    <cellStyle name="20% - Ênfase1 4 3 2 2" xfId="205"/>
    <cellStyle name="20% - Ênfase1 4 3 2 2 2" xfId="206"/>
    <cellStyle name="20% - Ênfase1 4 3 2 3" xfId="207"/>
    <cellStyle name="20% - Ênfase1 4 3 2 3 2" xfId="208"/>
    <cellStyle name="20% - Ênfase1 4 3 2 4" xfId="209"/>
    <cellStyle name="20% - Ênfase1 4 3 2 4 2" xfId="210"/>
    <cellStyle name="20% - Ênfase1 4 3 2 5" xfId="211"/>
    <cellStyle name="20% - Ênfase1 4 3 3" xfId="212"/>
    <cellStyle name="20% - Ênfase1 4 3 3 2" xfId="213"/>
    <cellStyle name="20% - Ênfase1 4 3 3 2 2" xfId="214"/>
    <cellStyle name="20% - Ênfase1 4 3 3 3" xfId="215"/>
    <cellStyle name="20% - Ênfase1 4 3 4" xfId="216"/>
    <cellStyle name="20% - Ênfase1 4 3 4 2" xfId="217"/>
    <cellStyle name="20% - Ênfase1 4 3 5" xfId="218"/>
    <cellStyle name="20% - Ênfase1 4 3 5 2" xfId="219"/>
    <cellStyle name="20% - Ênfase1 4 3 6" xfId="220"/>
    <cellStyle name="20% - Ênfase1 4 3 6 2" xfId="221"/>
    <cellStyle name="20% - Ênfase1 4 3 7" xfId="222"/>
    <cellStyle name="20% - Ênfase1 4 3 7 2" xfId="223"/>
    <cellStyle name="20% - Ênfase1 4 3 8" xfId="224"/>
    <cellStyle name="20% - Ênfase1 4 3 8 2" xfId="225"/>
    <cellStyle name="20% - Ênfase1 4 3 9" xfId="226"/>
    <cellStyle name="20% - Ênfase1 4 3_CPU" xfId="227"/>
    <cellStyle name="20% - Ênfase1 4 4" xfId="228"/>
    <cellStyle name="20% - Ênfase1 4 4 2" xfId="229"/>
    <cellStyle name="20% - Ênfase1 4 4 2 2" xfId="230"/>
    <cellStyle name="20% - Ênfase1 4 4 3" xfId="231"/>
    <cellStyle name="20% - Ênfase1 4 4 3 2" xfId="232"/>
    <cellStyle name="20% - Ênfase1 4 4 4" xfId="233"/>
    <cellStyle name="20% - Ênfase1 4 4 4 2" xfId="234"/>
    <cellStyle name="20% - Ênfase1 4 4 5" xfId="235"/>
    <cellStyle name="20% - Ênfase1 4 5" xfId="236"/>
    <cellStyle name="20% - Ênfase1 4 5 2" xfId="237"/>
    <cellStyle name="20% - Ênfase1 4 5 2 2" xfId="238"/>
    <cellStyle name="20% - Ênfase1 4 5 3" xfId="239"/>
    <cellStyle name="20% - Ênfase1 4 6" xfId="240"/>
    <cellStyle name="20% - Ênfase1 4 6 2" xfId="241"/>
    <cellStyle name="20% - Ênfase1 4 7" xfId="242"/>
    <cellStyle name="20% - Ênfase1 4 7 2" xfId="243"/>
    <cellStyle name="20% - Ênfase1 4 8" xfId="244"/>
    <cellStyle name="20% - Ênfase1 4 8 2" xfId="245"/>
    <cellStyle name="20% - Ênfase1 4 9" xfId="246"/>
    <cellStyle name="20% - Ênfase1 4 9 2" xfId="247"/>
    <cellStyle name="20% - Ênfase1 4_CPU" xfId="248"/>
    <cellStyle name="20% - Ênfase1 5" xfId="249"/>
    <cellStyle name="20% - Ênfase1 5 10" xfId="250"/>
    <cellStyle name="20% - Ênfase1 5 10 2" xfId="251"/>
    <cellStyle name="20% - Ênfase1 5 11" xfId="252"/>
    <cellStyle name="20% - Ênfase1 5 2" xfId="253"/>
    <cellStyle name="20% - Ênfase1 5 2 2" xfId="254"/>
    <cellStyle name="20% - Ênfase1 5 2 2 2" xfId="255"/>
    <cellStyle name="20% - Ênfase1 5 2 2 2 2" xfId="256"/>
    <cellStyle name="20% - Ênfase1 5 2 2 3" xfId="257"/>
    <cellStyle name="20% - Ênfase1 5 2 2 3 2" xfId="258"/>
    <cellStyle name="20% - Ênfase1 5 2 2 4" xfId="259"/>
    <cellStyle name="20% - Ênfase1 5 2 2 4 2" xfId="260"/>
    <cellStyle name="20% - Ênfase1 5 2 2 5" xfId="261"/>
    <cellStyle name="20% - Ênfase1 5 2 3" xfId="262"/>
    <cellStyle name="20% - Ênfase1 5 2 3 2" xfId="263"/>
    <cellStyle name="20% - Ênfase1 5 2 3 2 2" xfId="264"/>
    <cellStyle name="20% - Ênfase1 5 2 3 3" xfId="265"/>
    <cellStyle name="20% - Ênfase1 5 2 4" xfId="266"/>
    <cellStyle name="20% - Ênfase1 5 2 4 2" xfId="267"/>
    <cellStyle name="20% - Ênfase1 5 2 5" xfId="268"/>
    <cellStyle name="20% - Ênfase1 5 2 5 2" xfId="269"/>
    <cellStyle name="20% - Ênfase1 5 2 6" xfId="270"/>
    <cellStyle name="20% - Ênfase1 5 2 6 2" xfId="271"/>
    <cellStyle name="20% - Ênfase1 5 2 7" xfId="272"/>
    <cellStyle name="20% - Ênfase1 5 2 7 2" xfId="273"/>
    <cellStyle name="20% - Ênfase1 5 2 8" xfId="274"/>
    <cellStyle name="20% - Ênfase1 5 2 8 2" xfId="275"/>
    <cellStyle name="20% - Ênfase1 5 2 9" xfId="276"/>
    <cellStyle name="20% - Ênfase1 5 2_CPU" xfId="277"/>
    <cellStyle name="20% - Ênfase1 5 3" xfId="278"/>
    <cellStyle name="20% - Ênfase1 5 3 2" xfId="279"/>
    <cellStyle name="20% - Ênfase1 5 3 2 2" xfId="280"/>
    <cellStyle name="20% - Ênfase1 5 3 2 2 2" xfId="281"/>
    <cellStyle name="20% - Ênfase1 5 3 2 3" xfId="282"/>
    <cellStyle name="20% - Ênfase1 5 3 2 3 2" xfId="283"/>
    <cellStyle name="20% - Ênfase1 5 3 2 4" xfId="284"/>
    <cellStyle name="20% - Ênfase1 5 3 2 4 2" xfId="285"/>
    <cellStyle name="20% - Ênfase1 5 3 2 5" xfId="286"/>
    <cellStyle name="20% - Ênfase1 5 3 3" xfId="287"/>
    <cellStyle name="20% - Ênfase1 5 3 3 2" xfId="288"/>
    <cellStyle name="20% - Ênfase1 5 3 3 2 2" xfId="289"/>
    <cellStyle name="20% - Ênfase1 5 3 3 3" xfId="290"/>
    <cellStyle name="20% - Ênfase1 5 3 4" xfId="291"/>
    <cellStyle name="20% - Ênfase1 5 3 4 2" xfId="292"/>
    <cellStyle name="20% - Ênfase1 5 3 5" xfId="293"/>
    <cellStyle name="20% - Ênfase1 5 3 5 2" xfId="294"/>
    <cellStyle name="20% - Ênfase1 5 3 6" xfId="295"/>
    <cellStyle name="20% - Ênfase1 5 3 6 2" xfId="296"/>
    <cellStyle name="20% - Ênfase1 5 3 7" xfId="297"/>
    <cellStyle name="20% - Ênfase1 5 3 7 2" xfId="298"/>
    <cellStyle name="20% - Ênfase1 5 3 8" xfId="299"/>
    <cellStyle name="20% - Ênfase1 5 3 8 2" xfId="300"/>
    <cellStyle name="20% - Ênfase1 5 3 9" xfId="301"/>
    <cellStyle name="20% - Ênfase1 5 3_CPU" xfId="302"/>
    <cellStyle name="20% - Ênfase1 5 4" xfId="303"/>
    <cellStyle name="20% - Ênfase1 5 4 2" xfId="304"/>
    <cellStyle name="20% - Ênfase1 5 4 2 2" xfId="305"/>
    <cellStyle name="20% - Ênfase1 5 4 3" xfId="306"/>
    <cellStyle name="20% - Ênfase1 5 4 3 2" xfId="307"/>
    <cellStyle name="20% - Ênfase1 5 4 4" xfId="308"/>
    <cellStyle name="20% - Ênfase1 5 4 4 2" xfId="309"/>
    <cellStyle name="20% - Ênfase1 5 4 5" xfId="310"/>
    <cellStyle name="20% - Ênfase1 5 5" xfId="311"/>
    <cellStyle name="20% - Ênfase1 5 5 2" xfId="312"/>
    <cellStyle name="20% - Ênfase1 5 5 2 2" xfId="313"/>
    <cellStyle name="20% - Ênfase1 5 5 3" xfId="314"/>
    <cellStyle name="20% - Ênfase1 5 6" xfId="315"/>
    <cellStyle name="20% - Ênfase1 5 6 2" xfId="316"/>
    <cellStyle name="20% - Ênfase1 5 7" xfId="317"/>
    <cellStyle name="20% - Ênfase1 5 7 2" xfId="318"/>
    <cellStyle name="20% - Ênfase1 5 8" xfId="319"/>
    <cellStyle name="20% - Ênfase1 5 8 2" xfId="320"/>
    <cellStyle name="20% - Ênfase1 5 9" xfId="321"/>
    <cellStyle name="20% - Ênfase1 5 9 2" xfId="322"/>
    <cellStyle name="20% - Ênfase1 5_CPU" xfId="323"/>
    <cellStyle name="20% - Ênfase1 6" xfId="324"/>
    <cellStyle name="20% - Ênfase1 6 10" xfId="325"/>
    <cellStyle name="20% - Ênfase1 6 10 2" xfId="326"/>
    <cellStyle name="20% - Ênfase1 6 11" xfId="327"/>
    <cellStyle name="20% - Ênfase1 6 2" xfId="328"/>
    <cellStyle name="20% - Ênfase1 6 2 2" xfId="329"/>
    <cellStyle name="20% - Ênfase1 6 2 2 2" xfId="330"/>
    <cellStyle name="20% - Ênfase1 6 2 2 2 2" xfId="331"/>
    <cellStyle name="20% - Ênfase1 6 2 2 3" xfId="332"/>
    <cellStyle name="20% - Ênfase1 6 2 2 3 2" xfId="333"/>
    <cellStyle name="20% - Ênfase1 6 2 2 4" xfId="334"/>
    <cellStyle name="20% - Ênfase1 6 2 2 4 2" xfId="335"/>
    <cellStyle name="20% - Ênfase1 6 2 2 5" xfId="336"/>
    <cellStyle name="20% - Ênfase1 6 2 3" xfId="337"/>
    <cellStyle name="20% - Ênfase1 6 2 3 2" xfId="338"/>
    <cellStyle name="20% - Ênfase1 6 2 3 2 2" xfId="339"/>
    <cellStyle name="20% - Ênfase1 6 2 3 3" xfId="340"/>
    <cellStyle name="20% - Ênfase1 6 2 4" xfId="341"/>
    <cellStyle name="20% - Ênfase1 6 2 4 2" xfId="342"/>
    <cellStyle name="20% - Ênfase1 6 2 5" xfId="343"/>
    <cellStyle name="20% - Ênfase1 6 2 5 2" xfId="344"/>
    <cellStyle name="20% - Ênfase1 6 2 6" xfId="345"/>
    <cellStyle name="20% - Ênfase1 6 2 6 2" xfId="346"/>
    <cellStyle name="20% - Ênfase1 6 2 7" xfId="347"/>
    <cellStyle name="20% - Ênfase1 6 2 7 2" xfId="348"/>
    <cellStyle name="20% - Ênfase1 6 2 8" xfId="349"/>
    <cellStyle name="20% - Ênfase1 6 2 8 2" xfId="350"/>
    <cellStyle name="20% - Ênfase1 6 2 9" xfId="351"/>
    <cellStyle name="20% - Ênfase1 6 2_CPU" xfId="352"/>
    <cellStyle name="20% - Ênfase1 6 3" xfId="353"/>
    <cellStyle name="20% - Ênfase1 6 3 2" xfId="354"/>
    <cellStyle name="20% - Ênfase1 6 3 2 2" xfId="355"/>
    <cellStyle name="20% - Ênfase1 6 3 2 2 2" xfId="356"/>
    <cellStyle name="20% - Ênfase1 6 3 2 3" xfId="357"/>
    <cellStyle name="20% - Ênfase1 6 3 2 3 2" xfId="358"/>
    <cellStyle name="20% - Ênfase1 6 3 2 4" xfId="359"/>
    <cellStyle name="20% - Ênfase1 6 3 2 4 2" xfId="360"/>
    <cellStyle name="20% - Ênfase1 6 3 2 5" xfId="361"/>
    <cellStyle name="20% - Ênfase1 6 3 3" xfId="362"/>
    <cellStyle name="20% - Ênfase1 6 3 3 2" xfId="363"/>
    <cellStyle name="20% - Ênfase1 6 3 3 2 2" xfId="364"/>
    <cellStyle name="20% - Ênfase1 6 3 3 3" xfId="365"/>
    <cellStyle name="20% - Ênfase1 6 3 4" xfId="366"/>
    <cellStyle name="20% - Ênfase1 6 3 4 2" xfId="367"/>
    <cellStyle name="20% - Ênfase1 6 3 5" xfId="368"/>
    <cellStyle name="20% - Ênfase1 6 3 5 2" xfId="369"/>
    <cellStyle name="20% - Ênfase1 6 3 6" xfId="370"/>
    <cellStyle name="20% - Ênfase1 6 3 6 2" xfId="371"/>
    <cellStyle name="20% - Ênfase1 6 3 7" xfId="372"/>
    <cellStyle name="20% - Ênfase1 6 3 7 2" xfId="373"/>
    <cellStyle name="20% - Ênfase1 6 3 8" xfId="374"/>
    <cellStyle name="20% - Ênfase1 6 3 8 2" xfId="375"/>
    <cellStyle name="20% - Ênfase1 6 3 9" xfId="376"/>
    <cellStyle name="20% - Ênfase1 6 3_CPU" xfId="377"/>
    <cellStyle name="20% - Ênfase1 6 4" xfId="378"/>
    <cellStyle name="20% - Ênfase1 6 4 2" xfId="379"/>
    <cellStyle name="20% - Ênfase1 6 4 2 2" xfId="380"/>
    <cellStyle name="20% - Ênfase1 6 4 3" xfId="381"/>
    <cellStyle name="20% - Ênfase1 6 4 3 2" xfId="382"/>
    <cellStyle name="20% - Ênfase1 6 4 4" xfId="383"/>
    <cellStyle name="20% - Ênfase1 6 4 4 2" xfId="384"/>
    <cellStyle name="20% - Ênfase1 6 4 5" xfId="385"/>
    <cellStyle name="20% - Ênfase1 6 5" xfId="386"/>
    <cellStyle name="20% - Ênfase1 6 5 2" xfId="387"/>
    <cellStyle name="20% - Ênfase1 6 5 2 2" xfId="388"/>
    <cellStyle name="20% - Ênfase1 6 5 3" xfId="389"/>
    <cellStyle name="20% - Ênfase1 6 6" xfId="390"/>
    <cellStyle name="20% - Ênfase1 6 6 2" xfId="391"/>
    <cellStyle name="20% - Ênfase1 6 7" xfId="392"/>
    <cellStyle name="20% - Ênfase1 6 7 2" xfId="393"/>
    <cellStyle name="20% - Ênfase1 6 8" xfId="394"/>
    <cellStyle name="20% - Ênfase1 6 8 2" xfId="395"/>
    <cellStyle name="20% - Ênfase1 6 9" xfId="396"/>
    <cellStyle name="20% - Ênfase1 6 9 2" xfId="397"/>
    <cellStyle name="20% - Ênfase1 6_CPU" xfId="398"/>
    <cellStyle name="20% - Ênfase1 7" xfId="399"/>
    <cellStyle name="20% - Ênfase1 7 10" xfId="400"/>
    <cellStyle name="20% - Ênfase1 7 10 2" xfId="401"/>
    <cellStyle name="20% - Ênfase1 7 11" xfId="402"/>
    <cellStyle name="20% - Ênfase1 7 2" xfId="403"/>
    <cellStyle name="20% - Ênfase1 7 2 2" xfId="404"/>
    <cellStyle name="20% - Ênfase1 7 2 2 2" xfId="405"/>
    <cellStyle name="20% - Ênfase1 7 2 2 2 2" xfId="406"/>
    <cellStyle name="20% - Ênfase1 7 2 2 3" xfId="407"/>
    <cellStyle name="20% - Ênfase1 7 2 2 3 2" xfId="408"/>
    <cellStyle name="20% - Ênfase1 7 2 2 4" xfId="409"/>
    <cellStyle name="20% - Ênfase1 7 2 2 4 2" xfId="410"/>
    <cellStyle name="20% - Ênfase1 7 2 2 5" xfId="411"/>
    <cellStyle name="20% - Ênfase1 7 2 3" xfId="412"/>
    <cellStyle name="20% - Ênfase1 7 2 3 2" xfId="413"/>
    <cellStyle name="20% - Ênfase1 7 2 3 2 2" xfId="414"/>
    <cellStyle name="20% - Ênfase1 7 2 3 3" xfId="415"/>
    <cellStyle name="20% - Ênfase1 7 2 4" xfId="416"/>
    <cellStyle name="20% - Ênfase1 7 2 4 2" xfId="417"/>
    <cellStyle name="20% - Ênfase1 7 2 5" xfId="418"/>
    <cellStyle name="20% - Ênfase1 7 2 5 2" xfId="419"/>
    <cellStyle name="20% - Ênfase1 7 2 6" xfId="420"/>
    <cellStyle name="20% - Ênfase1 7 2 6 2" xfId="421"/>
    <cellStyle name="20% - Ênfase1 7 2 7" xfId="422"/>
    <cellStyle name="20% - Ênfase1 7 2 7 2" xfId="423"/>
    <cellStyle name="20% - Ênfase1 7 2 8" xfId="424"/>
    <cellStyle name="20% - Ênfase1 7 2 8 2" xfId="425"/>
    <cellStyle name="20% - Ênfase1 7 2 9" xfId="426"/>
    <cellStyle name="20% - Ênfase1 7 2_CPU" xfId="427"/>
    <cellStyle name="20% - Ênfase1 7 3" xfId="428"/>
    <cellStyle name="20% - Ênfase1 7 3 2" xfId="429"/>
    <cellStyle name="20% - Ênfase1 7 3 2 2" xfId="430"/>
    <cellStyle name="20% - Ênfase1 7 3 2 2 2" xfId="431"/>
    <cellStyle name="20% - Ênfase1 7 3 2 3" xfId="432"/>
    <cellStyle name="20% - Ênfase1 7 3 2 3 2" xfId="433"/>
    <cellStyle name="20% - Ênfase1 7 3 2 4" xfId="434"/>
    <cellStyle name="20% - Ênfase1 7 3 2 4 2" xfId="435"/>
    <cellStyle name="20% - Ênfase1 7 3 2 5" xfId="436"/>
    <cellStyle name="20% - Ênfase1 7 3 3" xfId="437"/>
    <cellStyle name="20% - Ênfase1 7 3 3 2" xfId="438"/>
    <cellStyle name="20% - Ênfase1 7 3 3 2 2" xfId="439"/>
    <cellStyle name="20% - Ênfase1 7 3 3 3" xfId="440"/>
    <cellStyle name="20% - Ênfase1 7 3 4" xfId="441"/>
    <cellStyle name="20% - Ênfase1 7 3 4 2" xfId="442"/>
    <cellStyle name="20% - Ênfase1 7 3 5" xfId="443"/>
    <cellStyle name="20% - Ênfase1 7 3 5 2" xfId="444"/>
    <cellStyle name="20% - Ênfase1 7 3 6" xfId="445"/>
    <cellStyle name="20% - Ênfase1 7 3 6 2" xfId="446"/>
    <cellStyle name="20% - Ênfase1 7 3 7" xfId="447"/>
    <cellStyle name="20% - Ênfase1 7 3 7 2" xfId="448"/>
    <cellStyle name="20% - Ênfase1 7 3 8" xfId="449"/>
    <cellStyle name="20% - Ênfase1 7 3 8 2" xfId="450"/>
    <cellStyle name="20% - Ênfase1 7 3 9" xfId="451"/>
    <cellStyle name="20% - Ênfase1 7 3_CPU" xfId="452"/>
    <cellStyle name="20% - Ênfase1 7 4" xfId="453"/>
    <cellStyle name="20% - Ênfase1 7 4 2" xfId="454"/>
    <cellStyle name="20% - Ênfase1 7 4 2 2" xfId="455"/>
    <cellStyle name="20% - Ênfase1 7 4 3" xfId="456"/>
    <cellStyle name="20% - Ênfase1 7 4 3 2" xfId="457"/>
    <cellStyle name="20% - Ênfase1 7 4 4" xfId="458"/>
    <cellStyle name="20% - Ênfase1 7 4 4 2" xfId="459"/>
    <cellStyle name="20% - Ênfase1 7 4 5" xfId="460"/>
    <cellStyle name="20% - Ênfase1 7 5" xfId="461"/>
    <cellStyle name="20% - Ênfase1 7 5 2" xfId="462"/>
    <cellStyle name="20% - Ênfase1 7 5 2 2" xfId="463"/>
    <cellStyle name="20% - Ênfase1 7 5 3" xfId="464"/>
    <cellStyle name="20% - Ênfase1 7 6" xfId="465"/>
    <cellStyle name="20% - Ênfase1 7 6 2" xfId="466"/>
    <cellStyle name="20% - Ênfase1 7 7" xfId="467"/>
    <cellStyle name="20% - Ênfase1 7 7 2" xfId="468"/>
    <cellStyle name="20% - Ênfase1 7 8" xfId="469"/>
    <cellStyle name="20% - Ênfase1 7 8 2" xfId="470"/>
    <cellStyle name="20% - Ênfase1 7 9" xfId="471"/>
    <cellStyle name="20% - Ênfase1 7 9 2" xfId="472"/>
    <cellStyle name="20% - Ênfase1 7_CPU" xfId="473"/>
    <cellStyle name="20% - Ênfase1 8" xfId="474"/>
    <cellStyle name="20% - Ênfase1 8 2" xfId="475"/>
    <cellStyle name="20% - Ênfase1 8 2 2" xfId="476"/>
    <cellStyle name="20% - Ênfase1 8 2 2 2" xfId="477"/>
    <cellStyle name="20% - Ênfase1 8 2 3" xfId="478"/>
    <cellStyle name="20% - Ênfase1 8 2 3 2" xfId="479"/>
    <cellStyle name="20% - Ênfase1 8 2 4" xfId="480"/>
    <cellStyle name="20% - Ênfase1 8 2 4 2" xfId="481"/>
    <cellStyle name="20% - Ênfase1 8 2 5" xfId="482"/>
    <cellStyle name="20% - Ênfase1 8 3" xfId="483"/>
    <cellStyle name="20% - Ênfase1 8 3 2" xfId="484"/>
    <cellStyle name="20% - Ênfase1 8 3 2 2" xfId="485"/>
    <cellStyle name="20% - Ênfase1 8 3 3" xfId="486"/>
    <cellStyle name="20% - Ênfase1 8 4" xfId="487"/>
    <cellStyle name="20% - Ênfase1 8 4 2" xfId="488"/>
    <cellStyle name="20% - Ênfase1 8 5" xfId="489"/>
    <cellStyle name="20% - Ênfase1 8 5 2" xfId="490"/>
    <cellStyle name="20% - Ênfase1 8 6" xfId="491"/>
    <cellStyle name="20% - Ênfase1 8 6 2" xfId="492"/>
    <cellStyle name="20% - Ênfase1 8 7" xfId="493"/>
    <cellStyle name="20% - Ênfase1 8 7 2" xfId="494"/>
    <cellStyle name="20% - Ênfase1 8 8" xfId="495"/>
    <cellStyle name="20% - Ênfase1 8 8 2" xfId="496"/>
    <cellStyle name="20% - Ênfase1 8 9" xfId="497"/>
    <cellStyle name="20% - Ênfase1 8_CPU" xfId="498"/>
    <cellStyle name="20% - Ênfase2 2" xfId="499"/>
    <cellStyle name="20% - Ênfase2 2 10" xfId="500"/>
    <cellStyle name="20% - Ênfase2 2 10 2" xfId="501"/>
    <cellStyle name="20% - Ênfase2 2 11" xfId="502"/>
    <cellStyle name="20% - Ênfase2 2 2" xfId="503"/>
    <cellStyle name="20% - Ênfase2 2 2 2" xfId="504"/>
    <cellStyle name="20% - Ênfase2 2 2 2 2" xfId="505"/>
    <cellStyle name="20% - Ênfase2 2 2 2 2 2" xfId="506"/>
    <cellStyle name="20% - Ênfase2 2 2 2 3" xfId="507"/>
    <cellStyle name="20% - Ênfase2 2 2 2 3 2" xfId="508"/>
    <cellStyle name="20% - Ênfase2 2 2 2 4" xfId="509"/>
    <cellStyle name="20% - Ênfase2 2 2 2 4 2" xfId="510"/>
    <cellStyle name="20% - Ênfase2 2 2 2 5" xfId="511"/>
    <cellStyle name="20% - Ênfase2 2 2 3" xfId="512"/>
    <cellStyle name="20% - Ênfase2 2 2 3 2" xfId="513"/>
    <cellStyle name="20% - Ênfase2 2 2 3 2 2" xfId="514"/>
    <cellStyle name="20% - Ênfase2 2 2 3 3" xfId="515"/>
    <cellStyle name="20% - Ênfase2 2 2 4" xfId="516"/>
    <cellStyle name="20% - Ênfase2 2 2 4 2" xfId="517"/>
    <cellStyle name="20% - Ênfase2 2 2 4 2 2" xfId="518"/>
    <cellStyle name="20% - Ênfase2 2 2 4 3" xfId="519"/>
    <cellStyle name="20% - Ênfase2 2 2 4 3 2" xfId="520"/>
    <cellStyle name="20% - Ênfase2 2 2 4 4" xfId="521"/>
    <cellStyle name="20% - Ênfase2 2 2 5" xfId="522"/>
    <cellStyle name="20% - Ênfase2 2 2 5 2" xfId="523"/>
    <cellStyle name="20% - Ênfase2 2 2 6" xfId="524"/>
    <cellStyle name="20% - Ênfase2 2 2 6 2" xfId="525"/>
    <cellStyle name="20% - Ênfase2 2 2 7" xfId="526"/>
    <cellStyle name="20% - Ênfase2 2 2 7 2" xfId="527"/>
    <cellStyle name="20% - Ênfase2 2 2 8" xfId="528"/>
    <cellStyle name="20% - Ênfase2 2 2 8 2" xfId="529"/>
    <cellStyle name="20% - Ênfase2 2 2 9" xfId="530"/>
    <cellStyle name="20% - Ênfase2 2 2_CPU" xfId="531"/>
    <cellStyle name="20% - Ênfase2 2 3" xfId="532"/>
    <cellStyle name="20% - Ênfase2 2 3 2" xfId="533"/>
    <cellStyle name="20% - Ênfase2 2 3 2 2" xfId="534"/>
    <cellStyle name="20% - Ênfase2 2 3 2 2 2" xfId="535"/>
    <cellStyle name="20% - Ênfase2 2 3 2 3" xfId="536"/>
    <cellStyle name="20% - Ênfase2 2 3 2 3 2" xfId="537"/>
    <cellStyle name="20% - Ênfase2 2 3 2 4" xfId="538"/>
    <cellStyle name="20% - Ênfase2 2 3 2 4 2" xfId="539"/>
    <cellStyle name="20% - Ênfase2 2 3 2 5" xfId="540"/>
    <cellStyle name="20% - Ênfase2 2 3 3" xfId="541"/>
    <cellStyle name="20% - Ênfase2 2 3 3 2" xfId="542"/>
    <cellStyle name="20% - Ênfase2 2 3 3 2 2" xfId="543"/>
    <cellStyle name="20% - Ênfase2 2 3 3 3" xfId="544"/>
    <cellStyle name="20% - Ênfase2 2 3 4" xfId="545"/>
    <cellStyle name="20% - Ênfase2 2 3 4 2" xfId="546"/>
    <cellStyle name="20% - Ênfase2 2 3 4 2 2" xfId="547"/>
    <cellStyle name="20% - Ênfase2 2 3 4 3" xfId="548"/>
    <cellStyle name="20% - Ênfase2 2 3 4 3 2" xfId="549"/>
    <cellStyle name="20% - Ênfase2 2 3 4 4" xfId="550"/>
    <cellStyle name="20% - Ênfase2 2 3 5" xfId="551"/>
    <cellStyle name="20% - Ênfase2 2 3 5 2" xfId="552"/>
    <cellStyle name="20% - Ênfase2 2 3 6" xfId="553"/>
    <cellStyle name="20% - Ênfase2 2 3 6 2" xfId="554"/>
    <cellStyle name="20% - Ênfase2 2 3 7" xfId="555"/>
    <cellStyle name="20% - Ênfase2 2 3 7 2" xfId="556"/>
    <cellStyle name="20% - Ênfase2 2 3 8" xfId="557"/>
    <cellStyle name="20% - Ênfase2 2 3 8 2" xfId="558"/>
    <cellStyle name="20% - Ênfase2 2 3 9" xfId="559"/>
    <cellStyle name="20% - Ênfase2 2 3_CPU" xfId="560"/>
    <cellStyle name="20% - Ênfase2 2 4" xfId="561"/>
    <cellStyle name="20% - Ênfase2 2 4 2" xfId="562"/>
    <cellStyle name="20% - Ênfase2 2 4 2 2" xfId="563"/>
    <cellStyle name="20% - Ênfase2 2 4 3" xfId="564"/>
    <cellStyle name="20% - Ênfase2 2 4 3 2" xfId="565"/>
    <cellStyle name="20% - Ênfase2 2 4 4" xfId="566"/>
    <cellStyle name="20% - Ênfase2 2 4 4 2" xfId="567"/>
    <cellStyle name="20% - Ênfase2 2 4 5" xfId="568"/>
    <cellStyle name="20% - Ênfase2 2 5" xfId="569"/>
    <cellStyle name="20% - Ênfase2 2 5 2" xfId="570"/>
    <cellStyle name="20% - Ênfase2 2 5 2 2" xfId="571"/>
    <cellStyle name="20% - Ênfase2 2 5 3" xfId="572"/>
    <cellStyle name="20% - Ênfase2 2 6" xfId="573"/>
    <cellStyle name="20% - Ênfase2 2 6 2" xfId="574"/>
    <cellStyle name="20% - Ênfase2 2 6 2 2" xfId="575"/>
    <cellStyle name="20% - Ênfase2 2 6 3" xfId="576"/>
    <cellStyle name="20% - Ênfase2 2 6 3 2" xfId="577"/>
    <cellStyle name="20% - Ênfase2 2 6 4" xfId="578"/>
    <cellStyle name="20% - Ênfase2 2 7" xfId="579"/>
    <cellStyle name="20% - Ênfase2 2 7 2" xfId="580"/>
    <cellStyle name="20% - Ênfase2 2 8" xfId="581"/>
    <cellStyle name="20% - Ênfase2 2 8 2" xfId="582"/>
    <cellStyle name="20% - Ênfase2 2 9" xfId="583"/>
    <cellStyle name="20% - Ênfase2 2 9 2" xfId="584"/>
    <cellStyle name="20% - Ênfase2 2_CPU" xfId="585"/>
    <cellStyle name="20% - Ênfase2 3" xfId="586"/>
    <cellStyle name="20% - Ênfase2 3 10" xfId="587"/>
    <cellStyle name="20% - Ênfase2 3 10 2" xfId="588"/>
    <cellStyle name="20% - Ênfase2 3 11" xfId="589"/>
    <cellStyle name="20% - Ênfase2 3 2" xfId="590"/>
    <cellStyle name="20% - Ênfase2 3 2 2" xfId="591"/>
    <cellStyle name="20% - Ênfase2 3 2 2 2" xfId="592"/>
    <cellStyle name="20% - Ênfase2 3 2 2 2 2" xfId="593"/>
    <cellStyle name="20% - Ênfase2 3 2 2 3" xfId="594"/>
    <cellStyle name="20% - Ênfase2 3 2 2 3 2" xfId="595"/>
    <cellStyle name="20% - Ênfase2 3 2 2 4" xfId="596"/>
    <cellStyle name="20% - Ênfase2 3 2 2 4 2" xfId="597"/>
    <cellStyle name="20% - Ênfase2 3 2 2 5" xfId="598"/>
    <cellStyle name="20% - Ênfase2 3 2 3" xfId="599"/>
    <cellStyle name="20% - Ênfase2 3 2 3 2" xfId="600"/>
    <cellStyle name="20% - Ênfase2 3 2 3 2 2" xfId="601"/>
    <cellStyle name="20% - Ênfase2 3 2 3 3" xfId="602"/>
    <cellStyle name="20% - Ênfase2 3 2 4" xfId="603"/>
    <cellStyle name="20% - Ênfase2 3 2 4 2" xfId="604"/>
    <cellStyle name="20% - Ênfase2 3 2 4 2 2" xfId="605"/>
    <cellStyle name="20% - Ênfase2 3 2 4 3" xfId="606"/>
    <cellStyle name="20% - Ênfase2 3 2 4 3 2" xfId="607"/>
    <cellStyle name="20% - Ênfase2 3 2 4 4" xfId="608"/>
    <cellStyle name="20% - Ênfase2 3 2 5" xfId="609"/>
    <cellStyle name="20% - Ênfase2 3 2 5 2" xfId="610"/>
    <cellStyle name="20% - Ênfase2 3 2 6" xfId="611"/>
    <cellStyle name="20% - Ênfase2 3 2 6 2" xfId="612"/>
    <cellStyle name="20% - Ênfase2 3 2 7" xfId="613"/>
    <cellStyle name="20% - Ênfase2 3 2 7 2" xfId="614"/>
    <cellStyle name="20% - Ênfase2 3 2 8" xfId="615"/>
    <cellStyle name="20% - Ênfase2 3 2 8 2" xfId="616"/>
    <cellStyle name="20% - Ênfase2 3 2 9" xfId="617"/>
    <cellStyle name="20% - Ênfase2 3 2_CPU" xfId="618"/>
    <cellStyle name="20% - Ênfase2 3 3" xfId="619"/>
    <cellStyle name="20% - Ênfase2 3 3 2" xfId="620"/>
    <cellStyle name="20% - Ênfase2 3 3 2 2" xfId="621"/>
    <cellStyle name="20% - Ênfase2 3 3 2 2 2" xfId="622"/>
    <cellStyle name="20% - Ênfase2 3 3 2 3" xfId="623"/>
    <cellStyle name="20% - Ênfase2 3 3 2 3 2" xfId="624"/>
    <cellStyle name="20% - Ênfase2 3 3 2 4" xfId="625"/>
    <cellStyle name="20% - Ênfase2 3 3 2 4 2" xfId="626"/>
    <cellStyle name="20% - Ênfase2 3 3 2 5" xfId="627"/>
    <cellStyle name="20% - Ênfase2 3 3 3" xfId="628"/>
    <cellStyle name="20% - Ênfase2 3 3 3 2" xfId="629"/>
    <cellStyle name="20% - Ênfase2 3 3 3 2 2" xfId="630"/>
    <cellStyle name="20% - Ênfase2 3 3 3 3" xfId="631"/>
    <cellStyle name="20% - Ênfase2 3 3 4" xfId="632"/>
    <cellStyle name="20% - Ênfase2 3 3 4 2" xfId="633"/>
    <cellStyle name="20% - Ênfase2 3 3 4 2 2" xfId="634"/>
    <cellStyle name="20% - Ênfase2 3 3 4 3" xfId="635"/>
    <cellStyle name="20% - Ênfase2 3 3 4 3 2" xfId="636"/>
    <cellStyle name="20% - Ênfase2 3 3 4 4" xfId="637"/>
    <cellStyle name="20% - Ênfase2 3 3 5" xfId="638"/>
    <cellStyle name="20% - Ênfase2 3 3 5 2" xfId="639"/>
    <cellStyle name="20% - Ênfase2 3 3 6" xfId="640"/>
    <cellStyle name="20% - Ênfase2 3 3 6 2" xfId="641"/>
    <cellStyle name="20% - Ênfase2 3 3 7" xfId="642"/>
    <cellStyle name="20% - Ênfase2 3 3 7 2" xfId="643"/>
    <cellStyle name="20% - Ênfase2 3 3 8" xfId="644"/>
    <cellStyle name="20% - Ênfase2 3 3 8 2" xfId="645"/>
    <cellStyle name="20% - Ênfase2 3 3 9" xfId="646"/>
    <cellStyle name="20% - Ênfase2 3 3_CPU" xfId="647"/>
    <cellStyle name="20% - Ênfase2 3 4" xfId="648"/>
    <cellStyle name="20% - Ênfase2 3 4 2" xfId="649"/>
    <cellStyle name="20% - Ênfase2 3 4 2 2" xfId="650"/>
    <cellStyle name="20% - Ênfase2 3 4 3" xfId="651"/>
    <cellStyle name="20% - Ênfase2 3 4 3 2" xfId="652"/>
    <cellStyle name="20% - Ênfase2 3 4 4" xfId="653"/>
    <cellStyle name="20% - Ênfase2 3 4 4 2" xfId="654"/>
    <cellStyle name="20% - Ênfase2 3 4 5" xfId="655"/>
    <cellStyle name="20% - Ênfase2 3 5" xfId="656"/>
    <cellStyle name="20% - Ênfase2 3 5 2" xfId="657"/>
    <cellStyle name="20% - Ênfase2 3 5 2 2" xfId="658"/>
    <cellStyle name="20% - Ênfase2 3 5 3" xfId="659"/>
    <cellStyle name="20% - Ênfase2 3 6" xfId="660"/>
    <cellStyle name="20% - Ênfase2 3 6 2" xfId="661"/>
    <cellStyle name="20% - Ênfase2 3 6 2 2" xfId="662"/>
    <cellStyle name="20% - Ênfase2 3 6 3" xfId="663"/>
    <cellStyle name="20% - Ênfase2 3 6 3 2" xfId="664"/>
    <cellStyle name="20% - Ênfase2 3 6 4" xfId="665"/>
    <cellStyle name="20% - Ênfase2 3 7" xfId="666"/>
    <cellStyle name="20% - Ênfase2 3 7 2" xfId="667"/>
    <cellStyle name="20% - Ênfase2 3 8" xfId="668"/>
    <cellStyle name="20% - Ênfase2 3 8 2" xfId="669"/>
    <cellStyle name="20% - Ênfase2 3 9" xfId="670"/>
    <cellStyle name="20% - Ênfase2 3 9 2" xfId="671"/>
    <cellStyle name="20% - Ênfase2 3_CPU" xfId="672"/>
    <cellStyle name="20% - Ênfase2 4" xfId="673"/>
    <cellStyle name="20% - Ênfase2 4 10" xfId="674"/>
    <cellStyle name="20% - Ênfase2 4 10 2" xfId="675"/>
    <cellStyle name="20% - Ênfase2 4 11" xfId="676"/>
    <cellStyle name="20% - Ênfase2 4 2" xfId="677"/>
    <cellStyle name="20% - Ênfase2 4 2 2" xfId="678"/>
    <cellStyle name="20% - Ênfase2 4 2 2 2" xfId="679"/>
    <cellStyle name="20% - Ênfase2 4 2 2 2 2" xfId="680"/>
    <cellStyle name="20% - Ênfase2 4 2 2 3" xfId="681"/>
    <cellStyle name="20% - Ênfase2 4 2 2 3 2" xfId="682"/>
    <cellStyle name="20% - Ênfase2 4 2 2 4" xfId="683"/>
    <cellStyle name="20% - Ênfase2 4 2 2 4 2" xfId="684"/>
    <cellStyle name="20% - Ênfase2 4 2 2 5" xfId="685"/>
    <cellStyle name="20% - Ênfase2 4 2 3" xfId="686"/>
    <cellStyle name="20% - Ênfase2 4 2 3 2" xfId="687"/>
    <cellStyle name="20% - Ênfase2 4 2 3 2 2" xfId="688"/>
    <cellStyle name="20% - Ênfase2 4 2 3 3" xfId="689"/>
    <cellStyle name="20% - Ênfase2 4 2 4" xfId="690"/>
    <cellStyle name="20% - Ênfase2 4 2 4 2" xfId="691"/>
    <cellStyle name="20% - Ênfase2 4 2 4 2 2" xfId="692"/>
    <cellStyle name="20% - Ênfase2 4 2 4 3" xfId="693"/>
    <cellStyle name="20% - Ênfase2 4 2 4 3 2" xfId="694"/>
    <cellStyle name="20% - Ênfase2 4 2 4 4" xfId="695"/>
    <cellStyle name="20% - Ênfase2 4 2 5" xfId="696"/>
    <cellStyle name="20% - Ênfase2 4 2 5 2" xfId="697"/>
    <cellStyle name="20% - Ênfase2 4 2 6" xfId="698"/>
    <cellStyle name="20% - Ênfase2 4 2 6 2" xfId="699"/>
    <cellStyle name="20% - Ênfase2 4 2 7" xfId="700"/>
    <cellStyle name="20% - Ênfase2 4 2 7 2" xfId="701"/>
    <cellStyle name="20% - Ênfase2 4 2 8" xfId="702"/>
    <cellStyle name="20% - Ênfase2 4 2 8 2" xfId="703"/>
    <cellStyle name="20% - Ênfase2 4 2 9" xfId="704"/>
    <cellStyle name="20% - Ênfase2 4 2_CPU" xfId="705"/>
    <cellStyle name="20% - Ênfase2 4 3" xfId="706"/>
    <cellStyle name="20% - Ênfase2 4 3 2" xfId="707"/>
    <cellStyle name="20% - Ênfase2 4 3 2 2" xfId="708"/>
    <cellStyle name="20% - Ênfase2 4 3 2 2 2" xfId="709"/>
    <cellStyle name="20% - Ênfase2 4 3 2 3" xfId="710"/>
    <cellStyle name="20% - Ênfase2 4 3 2 3 2" xfId="711"/>
    <cellStyle name="20% - Ênfase2 4 3 2 4" xfId="712"/>
    <cellStyle name="20% - Ênfase2 4 3 2 4 2" xfId="713"/>
    <cellStyle name="20% - Ênfase2 4 3 2 5" xfId="714"/>
    <cellStyle name="20% - Ênfase2 4 3 3" xfId="715"/>
    <cellStyle name="20% - Ênfase2 4 3 3 2" xfId="716"/>
    <cellStyle name="20% - Ênfase2 4 3 3 2 2" xfId="717"/>
    <cellStyle name="20% - Ênfase2 4 3 3 3" xfId="718"/>
    <cellStyle name="20% - Ênfase2 4 3 4" xfId="719"/>
    <cellStyle name="20% - Ênfase2 4 3 4 2" xfId="720"/>
    <cellStyle name="20% - Ênfase2 4 3 4 2 2" xfId="721"/>
    <cellStyle name="20% - Ênfase2 4 3 4 3" xfId="722"/>
    <cellStyle name="20% - Ênfase2 4 3 4 3 2" xfId="723"/>
    <cellStyle name="20% - Ênfase2 4 3 4 4" xfId="724"/>
    <cellStyle name="20% - Ênfase2 4 3 5" xfId="725"/>
    <cellStyle name="20% - Ênfase2 4 3 5 2" xfId="726"/>
    <cellStyle name="20% - Ênfase2 4 3 6" xfId="727"/>
    <cellStyle name="20% - Ênfase2 4 3 6 2" xfId="728"/>
    <cellStyle name="20% - Ênfase2 4 3 7" xfId="729"/>
    <cellStyle name="20% - Ênfase2 4 3 7 2" xfId="730"/>
    <cellStyle name="20% - Ênfase2 4 3 8" xfId="731"/>
    <cellStyle name="20% - Ênfase2 4 3 8 2" xfId="732"/>
    <cellStyle name="20% - Ênfase2 4 3 9" xfId="733"/>
    <cellStyle name="20% - Ênfase2 4 3_CPU" xfId="734"/>
    <cellStyle name="20% - Ênfase2 4 4" xfId="735"/>
    <cellStyle name="20% - Ênfase2 4 4 2" xfId="736"/>
    <cellStyle name="20% - Ênfase2 4 4 2 2" xfId="737"/>
    <cellStyle name="20% - Ênfase2 4 4 3" xfId="738"/>
    <cellStyle name="20% - Ênfase2 4 4 3 2" xfId="739"/>
    <cellStyle name="20% - Ênfase2 4 4 4" xfId="740"/>
    <cellStyle name="20% - Ênfase2 4 4 4 2" xfId="741"/>
    <cellStyle name="20% - Ênfase2 4 4 5" xfId="742"/>
    <cellStyle name="20% - Ênfase2 4 5" xfId="743"/>
    <cellStyle name="20% - Ênfase2 4 5 2" xfId="744"/>
    <cellStyle name="20% - Ênfase2 4 5 2 2" xfId="745"/>
    <cellStyle name="20% - Ênfase2 4 5 3" xfId="746"/>
    <cellStyle name="20% - Ênfase2 4 6" xfId="747"/>
    <cellStyle name="20% - Ênfase2 4 6 2" xfId="748"/>
    <cellStyle name="20% - Ênfase2 4 6 2 2" xfId="749"/>
    <cellStyle name="20% - Ênfase2 4 6 3" xfId="750"/>
    <cellStyle name="20% - Ênfase2 4 6 3 2" xfId="751"/>
    <cellStyle name="20% - Ênfase2 4 6 4" xfId="752"/>
    <cellStyle name="20% - Ênfase2 4 7" xfId="753"/>
    <cellStyle name="20% - Ênfase2 4 7 2" xfId="754"/>
    <cellStyle name="20% - Ênfase2 4 8" xfId="755"/>
    <cellStyle name="20% - Ênfase2 4 8 2" xfId="756"/>
    <cellStyle name="20% - Ênfase2 4 9" xfId="757"/>
    <cellStyle name="20% - Ênfase2 4 9 2" xfId="758"/>
    <cellStyle name="20% - Ênfase2 4_CPU" xfId="759"/>
    <cellStyle name="20% - Ênfase2 5" xfId="760"/>
    <cellStyle name="20% - Ênfase2 5 10" xfId="761"/>
    <cellStyle name="20% - Ênfase2 5 10 2" xfId="762"/>
    <cellStyle name="20% - Ênfase2 5 11" xfId="763"/>
    <cellStyle name="20% - Ênfase2 5 2" xfId="764"/>
    <cellStyle name="20% - Ênfase2 5 2 2" xfId="765"/>
    <cellStyle name="20% - Ênfase2 5 2 2 2" xfId="766"/>
    <cellStyle name="20% - Ênfase2 5 2 2 2 2" xfId="767"/>
    <cellStyle name="20% - Ênfase2 5 2 2 3" xfId="768"/>
    <cellStyle name="20% - Ênfase2 5 2 2 3 2" xfId="769"/>
    <cellStyle name="20% - Ênfase2 5 2 2 4" xfId="770"/>
    <cellStyle name="20% - Ênfase2 5 2 2 4 2" xfId="771"/>
    <cellStyle name="20% - Ênfase2 5 2 2 5" xfId="772"/>
    <cellStyle name="20% - Ênfase2 5 2 3" xfId="773"/>
    <cellStyle name="20% - Ênfase2 5 2 3 2" xfId="774"/>
    <cellStyle name="20% - Ênfase2 5 2 3 2 2" xfId="775"/>
    <cellStyle name="20% - Ênfase2 5 2 3 3" xfId="776"/>
    <cellStyle name="20% - Ênfase2 5 2 4" xfId="777"/>
    <cellStyle name="20% - Ênfase2 5 2 4 2" xfId="778"/>
    <cellStyle name="20% - Ênfase2 5 2 4 2 2" xfId="779"/>
    <cellStyle name="20% - Ênfase2 5 2 4 3" xfId="780"/>
    <cellStyle name="20% - Ênfase2 5 2 4 3 2" xfId="781"/>
    <cellStyle name="20% - Ênfase2 5 2 4 4" xfId="782"/>
    <cellStyle name="20% - Ênfase2 5 2 5" xfId="783"/>
    <cellStyle name="20% - Ênfase2 5 2 5 2" xfId="784"/>
    <cellStyle name="20% - Ênfase2 5 2 6" xfId="785"/>
    <cellStyle name="20% - Ênfase2 5 2 6 2" xfId="786"/>
    <cellStyle name="20% - Ênfase2 5 2 7" xfId="787"/>
    <cellStyle name="20% - Ênfase2 5 2 7 2" xfId="788"/>
    <cellStyle name="20% - Ênfase2 5 2 8" xfId="789"/>
    <cellStyle name="20% - Ênfase2 5 2 8 2" xfId="790"/>
    <cellStyle name="20% - Ênfase2 5 2 9" xfId="791"/>
    <cellStyle name="20% - Ênfase2 5 2_CPU" xfId="792"/>
    <cellStyle name="20% - Ênfase2 5 3" xfId="793"/>
    <cellStyle name="20% - Ênfase2 5 3 2" xfId="794"/>
    <cellStyle name="20% - Ênfase2 5 3 2 2" xfId="795"/>
    <cellStyle name="20% - Ênfase2 5 3 2 2 2" xfId="796"/>
    <cellStyle name="20% - Ênfase2 5 3 2 3" xfId="797"/>
    <cellStyle name="20% - Ênfase2 5 3 2 3 2" xfId="798"/>
    <cellStyle name="20% - Ênfase2 5 3 2 4" xfId="799"/>
    <cellStyle name="20% - Ênfase2 5 3 2 4 2" xfId="800"/>
    <cellStyle name="20% - Ênfase2 5 3 2 5" xfId="801"/>
    <cellStyle name="20% - Ênfase2 5 3 3" xfId="802"/>
    <cellStyle name="20% - Ênfase2 5 3 3 2" xfId="803"/>
    <cellStyle name="20% - Ênfase2 5 3 3 2 2" xfId="804"/>
    <cellStyle name="20% - Ênfase2 5 3 3 3" xfId="805"/>
    <cellStyle name="20% - Ênfase2 5 3 4" xfId="806"/>
    <cellStyle name="20% - Ênfase2 5 3 4 2" xfId="807"/>
    <cellStyle name="20% - Ênfase2 5 3 4 2 2" xfId="808"/>
    <cellStyle name="20% - Ênfase2 5 3 4 3" xfId="809"/>
    <cellStyle name="20% - Ênfase2 5 3 4 3 2" xfId="810"/>
    <cellStyle name="20% - Ênfase2 5 3 4 4" xfId="811"/>
    <cellStyle name="20% - Ênfase2 5 3 5" xfId="812"/>
    <cellStyle name="20% - Ênfase2 5 3 5 2" xfId="813"/>
    <cellStyle name="20% - Ênfase2 5 3 6" xfId="814"/>
    <cellStyle name="20% - Ênfase2 5 3 6 2" xfId="815"/>
    <cellStyle name="20% - Ênfase2 5 3 7" xfId="816"/>
    <cellStyle name="20% - Ênfase2 5 3 7 2" xfId="817"/>
    <cellStyle name="20% - Ênfase2 5 3 8" xfId="818"/>
    <cellStyle name="20% - Ênfase2 5 3 8 2" xfId="819"/>
    <cellStyle name="20% - Ênfase2 5 3 9" xfId="820"/>
    <cellStyle name="20% - Ênfase2 5 3_CPU" xfId="821"/>
    <cellStyle name="20% - Ênfase2 5 4" xfId="822"/>
    <cellStyle name="20% - Ênfase2 5 4 2" xfId="823"/>
    <cellStyle name="20% - Ênfase2 5 4 2 2" xfId="824"/>
    <cellStyle name="20% - Ênfase2 5 4 3" xfId="825"/>
    <cellStyle name="20% - Ênfase2 5 4 3 2" xfId="826"/>
    <cellStyle name="20% - Ênfase2 5 4 4" xfId="827"/>
    <cellStyle name="20% - Ênfase2 5 4 4 2" xfId="828"/>
    <cellStyle name="20% - Ênfase2 5 4 5" xfId="829"/>
    <cellStyle name="20% - Ênfase2 5 5" xfId="830"/>
    <cellStyle name="20% - Ênfase2 5 5 2" xfId="831"/>
    <cellStyle name="20% - Ênfase2 5 5 2 2" xfId="832"/>
    <cellStyle name="20% - Ênfase2 5 5 3" xfId="833"/>
    <cellStyle name="20% - Ênfase2 5 6" xfId="834"/>
    <cellStyle name="20% - Ênfase2 5 6 2" xfId="835"/>
    <cellStyle name="20% - Ênfase2 5 6 2 2" xfId="836"/>
    <cellStyle name="20% - Ênfase2 5 6 3" xfId="837"/>
    <cellStyle name="20% - Ênfase2 5 6 3 2" xfId="838"/>
    <cellStyle name="20% - Ênfase2 5 6 4" xfId="839"/>
    <cellStyle name="20% - Ênfase2 5 7" xfId="840"/>
    <cellStyle name="20% - Ênfase2 5 7 2" xfId="841"/>
    <cellStyle name="20% - Ênfase2 5 8" xfId="842"/>
    <cellStyle name="20% - Ênfase2 5 8 2" xfId="843"/>
    <cellStyle name="20% - Ênfase2 5 9" xfId="844"/>
    <cellStyle name="20% - Ênfase2 5 9 2" xfId="845"/>
    <cellStyle name="20% - Ênfase2 5_CPU" xfId="846"/>
    <cellStyle name="20% - Ênfase2 6" xfId="847"/>
    <cellStyle name="20% - Ênfase2 6 10" xfId="848"/>
    <cellStyle name="20% - Ênfase2 6 10 2" xfId="849"/>
    <cellStyle name="20% - Ênfase2 6 11" xfId="850"/>
    <cellStyle name="20% - Ênfase2 6 2" xfId="851"/>
    <cellStyle name="20% - Ênfase2 6 2 2" xfId="852"/>
    <cellStyle name="20% - Ênfase2 6 2 2 2" xfId="853"/>
    <cellStyle name="20% - Ênfase2 6 2 2 2 2" xfId="854"/>
    <cellStyle name="20% - Ênfase2 6 2 2 3" xfId="855"/>
    <cellStyle name="20% - Ênfase2 6 2 2 3 2" xfId="856"/>
    <cellStyle name="20% - Ênfase2 6 2 2 4" xfId="857"/>
    <cellStyle name="20% - Ênfase2 6 2 2 4 2" xfId="858"/>
    <cellStyle name="20% - Ênfase2 6 2 2 5" xfId="859"/>
    <cellStyle name="20% - Ênfase2 6 2 3" xfId="860"/>
    <cellStyle name="20% - Ênfase2 6 2 3 2" xfId="861"/>
    <cellStyle name="20% - Ênfase2 6 2 3 2 2" xfId="862"/>
    <cellStyle name="20% - Ênfase2 6 2 3 3" xfId="863"/>
    <cellStyle name="20% - Ênfase2 6 2 4" xfId="864"/>
    <cellStyle name="20% - Ênfase2 6 2 4 2" xfId="865"/>
    <cellStyle name="20% - Ênfase2 6 2 4 2 2" xfId="866"/>
    <cellStyle name="20% - Ênfase2 6 2 4 3" xfId="867"/>
    <cellStyle name="20% - Ênfase2 6 2 4 3 2" xfId="868"/>
    <cellStyle name="20% - Ênfase2 6 2 4 4" xfId="869"/>
    <cellStyle name="20% - Ênfase2 6 2 5" xfId="870"/>
    <cellStyle name="20% - Ênfase2 6 2 5 2" xfId="871"/>
    <cellStyle name="20% - Ênfase2 6 2 6" xfId="872"/>
    <cellStyle name="20% - Ênfase2 6 2 6 2" xfId="873"/>
    <cellStyle name="20% - Ênfase2 6 2 7" xfId="874"/>
    <cellStyle name="20% - Ênfase2 6 2 7 2" xfId="875"/>
    <cellStyle name="20% - Ênfase2 6 2 8" xfId="876"/>
    <cellStyle name="20% - Ênfase2 6 2 8 2" xfId="877"/>
    <cellStyle name="20% - Ênfase2 6 2 9" xfId="878"/>
    <cellStyle name="20% - Ênfase2 6 2_CPU" xfId="879"/>
    <cellStyle name="20% - Ênfase2 6 3" xfId="880"/>
    <cellStyle name="20% - Ênfase2 6 3 2" xfId="881"/>
    <cellStyle name="20% - Ênfase2 6 3 2 2" xfId="882"/>
    <cellStyle name="20% - Ênfase2 6 3 2 2 2" xfId="883"/>
    <cellStyle name="20% - Ênfase2 6 3 2 3" xfId="884"/>
    <cellStyle name="20% - Ênfase2 6 3 2 3 2" xfId="885"/>
    <cellStyle name="20% - Ênfase2 6 3 2 4" xfId="886"/>
    <cellStyle name="20% - Ênfase2 6 3 2 4 2" xfId="887"/>
    <cellStyle name="20% - Ênfase2 6 3 2 5" xfId="888"/>
    <cellStyle name="20% - Ênfase2 6 3 3" xfId="889"/>
    <cellStyle name="20% - Ênfase2 6 3 3 2" xfId="890"/>
    <cellStyle name="20% - Ênfase2 6 3 3 2 2" xfId="891"/>
    <cellStyle name="20% - Ênfase2 6 3 3 3" xfId="892"/>
    <cellStyle name="20% - Ênfase2 6 3 4" xfId="893"/>
    <cellStyle name="20% - Ênfase2 6 3 4 2" xfId="894"/>
    <cellStyle name="20% - Ênfase2 6 3 4 2 2" xfId="895"/>
    <cellStyle name="20% - Ênfase2 6 3 4 3" xfId="896"/>
    <cellStyle name="20% - Ênfase2 6 3 4 3 2" xfId="897"/>
    <cellStyle name="20% - Ênfase2 6 3 4 4" xfId="898"/>
    <cellStyle name="20% - Ênfase2 6 3 5" xfId="899"/>
    <cellStyle name="20% - Ênfase2 6 3 5 2" xfId="900"/>
    <cellStyle name="20% - Ênfase2 6 3 6" xfId="901"/>
    <cellStyle name="20% - Ênfase2 6 3 6 2" xfId="902"/>
    <cellStyle name="20% - Ênfase2 6 3 7" xfId="903"/>
    <cellStyle name="20% - Ênfase2 6 3 7 2" xfId="904"/>
    <cellStyle name="20% - Ênfase2 6 3 8" xfId="905"/>
    <cellStyle name="20% - Ênfase2 6 3 8 2" xfId="906"/>
    <cellStyle name="20% - Ênfase2 6 3 9" xfId="907"/>
    <cellStyle name="20% - Ênfase2 6 3_CPU" xfId="908"/>
    <cellStyle name="20% - Ênfase2 6 4" xfId="909"/>
    <cellStyle name="20% - Ênfase2 6 4 2" xfId="910"/>
    <cellStyle name="20% - Ênfase2 6 4 2 2" xfId="911"/>
    <cellStyle name="20% - Ênfase2 6 4 3" xfId="912"/>
    <cellStyle name="20% - Ênfase2 6 4 3 2" xfId="913"/>
    <cellStyle name="20% - Ênfase2 6 4 4" xfId="914"/>
    <cellStyle name="20% - Ênfase2 6 4 4 2" xfId="915"/>
    <cellStyle name="20% - Ênfase2 6 4 5" xfId="916"/>
    <cellStyle name="20% - Ênfase2 6 5" xfId="917"/>
    <cellStyle name="20% - Ênfase2 6 5 2" xfId="918"/>
    <cellStyle name="20% - Ênfase2 6 5 2 2" xfId="919"/>
    <cellStyle name="20% - Ênfase2 6 5 3" xfId="920"/>
    <cellStyle name="20% - Ênfase2 6 6" xfId="921"/>
    <cellStyle name="20% - Ênfase2 6 6 2" xfId="922"/>
    <cellStyle name="20% - Ênfase2 6 6 2 2" xfId="923"/>
    <cellStyle name="20% - Ênfase2 6 6 3" xfId="924"/>
    <cellStyle name="20% - Ênfase2 6 6 3 2" xfId="925"/>
    <cellStyle name="20% - Ênfase2 6 6 4" xfId="926"/>
    <cellStyle name="20% - Ênfase2 6 7" xfId="927"/>
    <cellStyle name="20% - Ênfase2 6 7 2" xfId="928"/>
    <cellStyle name="20% - Ênfase2 6 8" xfId="929"/>
    <cellStyle name="20% - Ênfase2 6 8 2" xfId="930"/>
    <cellStyle name="20% - Ênfase2 6 9" xfId="931"/>
    <cellStyle name="20% - Ênfase2 6 9 2" xfId="932"/>
    <cellStyle name="20% - Ênfase2 6_CPU" xfId="933"/>
    <cellStyle name="20% - Ênfase2 7" xfId="934"/>
    <cellStyle name="20% - Ênfase2 7 10" xfId="935"/>
    <cellStyle name="20% - Ênfase2 7 10 2" xfId="936"/>
    <cellStyle name="20% - Ênfase2 7 11" xfId="937"/>
    <cellStyle name="20% - Ênfase2 7 2" xfId="938"/>
    <cellStyle name="20% - Ênfase2 7 2 2" xfId="939"/>
    <cellStyle name="20% - Ênfase2 7 2 2 2" xfId="940"/>
    <cellStyle name="20% - Ênfase2 7 2 2 2 2" xfId="941"/>
    <cellStyle name="20% - Ênfase2 7 2 2 3" xfId="942"/>
    <cellStyle name="20% - Ênfase2 7 2 2 3 2" xfId="943"/>
    <cellStyle name="20% - Ênfase2 7 2 2 4" xfId="944"/>
    <cellStyle name="20% - Ênfase2 7 2 2 4 2" xfId="945"/>
    <cellStyle name="20% - Ênfase2 7 2 2 5" xfId="946"/>
    <cellStyle name="20% - Ênfase2 7 2 3" xfId="947"/>
    <cellStyle name="20% - Ênfase2 7 2 3 2" xfId="948"/>
    <cellStyle name="20% - Ênfase2 7 2 3 2 2" xfId="949"/>
    <cellStyle name="20% - Ênfase2 7 2 3 3" xfId="950"/>
    <cellStyle name="20% - Ênfase2 7 2 4" xfId="951"/>
    <cellStyle name="20% - Ênfase2 7 2 4 2" xfId="952"/>
    <cellStyle name="20% - Ênfase2 7 2 4 2 2" xfId="953"/>
    <cellStyle name="20% - Ênfase2 7 2 4 3" xfId="954"/>
    <cellStyle name="20% - Ênfase2 7 2 4 3 2" xfId="955"/>
    <cellStyle name="20% - Ênfase2 7 2 4 4" xfId="956"/>
    <cellStyle name="20% - Ênfase2 7 2 5" xfId="957"/>
    <cellStyle name="20% - Ênfase2 7 2 5 2" xfId="958"/>
    <cellStyle name="20% - Ênfase2 7 2 6" xfId="959"/>
    <cellStyle name="20% - Ênfase2 7 2 6 2" xfId="960"/>
    <cellStyle name="20% - Ênfase2 7 2 7" xfId="961"/>
    <cellStyle name="20% - Ênfase2 7 2 7 2" xfId="962"/>
    <cellStyle name="20% - Ênfase2 7 2 8" xfId="963"/>
    <cellStyle name="20% - Ênfase2 7 2 8 2" xfId="964"/>
    <cellStyle name="20% - Ênfase2 7 2 9" xfId="965"/>
    <cellStyle name="20% - Ênfase2 7 2_CPU" xfId="966"/>
    <cellStyle name="20% - Ênfase2 7 3" xfId="967"/>
    <cellStyle name="20% - Ênfase2 7 3 2" xfId="968"/>
    <cellStyle name="20% - Ênfase2 7 3 2 2" xfId="969"/>
    <cellStyle name="20% - Ênfase2 7 3 2 2 2" xfId="970"/>
    <cellStyle name="20% - Ênfase2 7 3 2 3" xfId="971"/>
    <cellStyle name="20% - Ênfase2 7 3 2 3 2" xfId="972"/>
    <cellStyle name="20% - Ênfase2 7 3 2 4" xfId="973"/>
    <cellStyle name="20% - Ênfase2 7 3 2 4 2" xfId="974"/>
    <cellStyle name="20% - Ênfase2 7 3 2 5" xfId="975"/>
    <cellStyle name="20% - Ênfase2 7 3 3" xfId="976"/>
    <cellStyle name="20% - Ênfase2 7 3 3 2" xfId="977"/>
    <cellStyle name="20% - Ênfase2 7 3 3 2 2" xfId="978"/>
    <cellStyle name="20% - Ênfase2 7 3 3 3" xfId="979"/>
    <cellStyle name="20% - Ênfase2 7 3 4" xfId="980"/>
    <cellStyle name="20% - Ênfase2 7 3 4 2" xfId="981"/>
    <cellStyle name="20% - Ênfase2 7 3 4 2 2" xfId="982"/>
    <cellStyle name="20% - Ênfase2 7 3 4 3" xfId="983"/>
    <cellStyle name="20% - Ênfase2 7 3 4 3 2" xfId="984"/>
    <cellStyle name="20% - Ênfase2 7 3 4 4" xfId="985"/>
    <cellStyle name="20% - Ênfase2 7 3 5" xfId="986"/>
    <cellStyle name="20% - Ênfase2 7 3 5 2" xfId="987"/>
    <cellStyle name="20% - Ênfase2 7 3 6" xfId="988"/>
    <cellStyle name="20% - Ênfase2 7 3 6 2" xfId="989"/>
    <cellStyle name="20% - Ênfase2 7 3 7" xfId="990"/>
    <cellStyle name="20% - Ênfase2 7 3 7 2" xfId="991"/>
    <cellStyle name="20% - Ênfase2 7 3 8" xfId="992"/>
    <cellStyle name="20% - Ênfase2 7 3 8 2" xfId="993"/>
    <cellStyle name="20% - Ênfase2 7 3 9" xfId="994"/>
    <cellStyle name="20% - Ênfase2 7 3_CPU" xfId="995"/>
    <cellStyle name="20% - Ênfase2 7 4" xfId="996"/>
    <cellStyle name="20% - Ênfase2 7 4 2" xfId="997"/>
    <cellStyle name="20% - Ênfase2 7 4 2 2" xfId="998"/>
    <cellStyle name="20% - Ênfase2 7 4 3" xfId="999"/>
    <cellStyle name="20% - Ênfase2 7 4 3 2" xfId="1000"/>
    <cellStyle name="20% - Ênfase2 7 4 4" xfId="1001"/>
    <cellStyle name="20% - Ênfase2 7 4 4 2" xfId="1002"/>
    <cellStyle name="20% - Ênfase2 7 4 5" xfId="1003"/>
    <cellStyle name="20% - Ênfase2 7 5" xfId="1004"/>
    <cellStyle name="20% - Ênfase2 7 5 2" xfId="1005"/>
    <cellStyle name="20% - Ênfase2 7 5 2 2" xfId="1006"/>
    <cellStyle name="20% - Ênfase2 7 5 3" xfId="1007"/>
    <cellStyle name="20% - Ênfase2 7 6" xfId="1008"/>
    <cellStyle name="20% - Ênfase2 7 6 2" xfId="1009"/>
    <cellStyle name="20% - Ênfase2 7 6 2 2" xfId="1010"/>
    <cellStyle name="20% - Ênfase2 7 6 3" xfId="1011"/>
    <cellStyle name="20% - Ênfase2 7 6 3 2" xfId="1012"/>
    <cellStyle name="20% - Ênfase2 7 6 4" xfId="1013"/>
    <cellStyle name="20% - Ênfase2 7 7" xfId="1014"/>
    <cellStyle name="20% - Ênfase2 7 7 2" xfId="1015"/>
    <cellStyle name="20% - Ênfase2 7 8" xfId="1016"/>
    <cellStyle name="20% - Ênfase2 7 8 2" xfId="1017"/>
    <cellStyle name="20% - Ênfase2 7 9" xfId="1018"/>
    <cellStyle name="20% - Ênfase2 7 9 2" xfId="1019"/>
    <cellStyle name="20% - Ênfase2 7_CPU" xfId="1020"/>
    <cellStyle name="20% - Ênfase2 8" xfId="1021"/>
    <cellStyle name="20% - Ênfase2 8 2" xfId="1022"/>
    <cellStyle name="20% - Ênfase2 8 2 2" xfId="1023"/>
    <cellStyle name="20% - Ênfase2 8 2 2 2" xfId="1024"/>
    <cellStyle name="20% - Ênfase2 8 2 3" xfId="1025"/>
    <cellStyle name="20% - Ênfase2 8 2 3 2" xfId="1026"/>
    <cellStyle name="20% - Ênfase2 8 2 4" xfId="1027"/>
    <cellStyle name="20% - Ênfase2 8 2 4 2" xfId="1028"/>
    <cellStyle name="20% - Ênfase2 8 2 5" xfId="1029"/>
    <cellStyle name="20% - Ênfase2 8 3" xfId="1030"/>
    <cellStyle name="20% - Ênfase2 8 3 2" xfId="1031"/>
    <cellStyle name="20% - Ênfase2 8 3 2 2" xfId="1032"/>
    <cellStyle name="20% - Ênfase2 8 3 3" xfId="1033"/>
    <cellStyle name="20% - Ênfase2 8 4" xfId="1034"/>
    <cellStyle name="20% - Ênfase2 8 4 2" xfId="1035"/>
    <cellStyle name="20% - Ênfase2 8 4 2 2" xfId="1036"/>
    <cellStyle name="20% - Ênfase2 8 4 3" xfId="1037"/>
    <cellStyle name="20% - Ênfase2 8 4 3 2" xfId="1038"/>
    <cellStyle name="20% - Ênfase2 8 4 4" xfId="1039"/>
    <cellStyle name="20% - Ênfase2 8 5" xfId="1040"/>
    <cellStyle name="20% - Ênfase2 8 5 2" xfId="1041"/>
    <cellStyle name="20% - Ênfase2 8 6" xfId="1042"/>
    <cellStyle name="20% - Ênfase2 8 6 2" xfId="1043"/>
    <cellStyle name="20% - Ênfase2 8 7" xfId="1044"/>
    <cellStyle name="20% - Ênfase2 8 7 2" xfId="1045"/>
    <cellStyle name="20% - Ênfase2 8 8" xfId="1046"/>
    <cellStyle name="20% - Ênfase2 8 8 2" xfId="1047"/>
    <cellStyle name="20% - Ênfase2 8 9" xfId="1048"/>
    <cellStyle name="20% - Ênfase2 8_CPU" xfId="1049"/>
    <cellStyle name="20% - Ênfase3 2" xfId="1050"/>
    <cellStyle name="20% - Ênfase3 2 10" xfId="1051"/>
    <cellStyle name="20% - Ênfase3 2 10 2" xfId="1052"/>
    <cellStyle name="20% - Ênfase3 2 11" xfId="1053"/>
    <cellStyle name="20% - Ênfase3 2 2" xfId="1054"/>
    <cellStyle name="20% - Ênfase3 2 2 2" xfId="1055"/>
    <cellStyle name="20% - Ênfase3 2 2 2 2" xfId="1056"/>
    <cellStyle name="20% - Ênfase3 2 2 2 2 2" xfId="1057"/>
    <cellStyle name="20% - Ênfase3 2 2 2 3" xfId="1058"/>
    <cellStyle name="20% - Ênfase3 2 2 2 3 2" xfId="1059"/>
    <cellStyle name="20% - Ênfase3 2 2 2 4" xfId="1060"/>
    <cellStyle name="20% - Ênfase3 2 2 2 4 2" xfId="1061"/>
    <cellStyle name="20% - Ênfase3 2 2 2 5" xfId="1062"/>
    <cellStyle name="20% - Ênfase3 2 2 3" xfId="1063"/>
    <cellStyle name="20% - Ênfase3 2 2 3 2" xfId="1064"/>
    <cellStyle name="20% - Ênfase3 2 2 3 2 2" xfId="1065"/>
    <cellStyle name="20% - Ênfase3 2 2 3 3" xfId="1066"/>
    <cellStyle name="20% - Ênfase3 2 2 4" xfId="1067"/>
    <cellStyle name="20% - Ênfase3 2 2 4 2" xfId="1068"/>
    <cellStyle name="20% - Ênfase3 2 2 4 2 2" xfId="1069"/>
    <cellStyle name="20% - Ênfase3 2 2 4 3" xfId="1070"/>
    <cellStyle name="20% - Ênfase3 2 2 4 3 2" xfId="1071"/>
    <cellStyle name="20% - Ênfase3 2 2 4 4" xfId="1072"/>
    <cellStyle name="20% - Ênfase3 2 2 5" xfId="1073"/>
    <cellStyle name="20% - Ênfase3 2 2 5 2" xfId="1074"/>
    <cellStyle name="20% - Ênfase3 2 2 6" xfId="1075"/>
    <cellStyle name="20% - Ênfase3 2 2 6 2" xfId="1076"/>
    <cellStyle name="20% - Ênfase3 2 2 7" xfId="1077"/>
    <cellStyle name="20% - Ênfase3 2 2 7 2" xfId="1078"/>
    <cellStyle name="20% - Ênfase3 2 2 8" xfId="1079"/>
    <cellStyle name="20% - Ênfase3 2 2 8 2" xfId="1080"/>
    <cellStyle name="20% - Ênfase3 2 2 9" xfId="1081"/>
    <cellStyle name="20% - Ênfase3 2 2_CPU" xfId="1082"/>
    <cellStyle name="20% - Ênfase3 2 3" xfId="1083"/>
    <cellStyle name="20% - Ênfase3 2 3 2" xfId="1084"/>
    <cellStyle name="20% - Ênfase3 2 3 2 2" xfId="1085"/>
    <cellStyle name="20% - Ênfase3 2 3 2 2 2" xfId="1086"/>
    <cellStyle name="20% - Ênfase3 2 3 2 3" xfId="1087"/>
    <cellStyle name="20% - Ênfase3 2 3 2 3 2" xfId="1088"/>
    <cellStyle name="20% - Ênfase3 2 3 2 4" xfId="1089"/>
    <cellStyle name="20% - Ênfase3 2 3 2 4 2" xfId="1090"/>
    <cellStyle name="20% - Ênfase3 2 3 2 5" xfId="1091"/>
    <cellStyle name="20% - Ênfase3 2 3 3" xfId="1092"/>
    <cellStyle name="20% - Ênfase3 2 3 3 2" xfId="1093"/>
    <cellStyle name="20% - Ênfase3 2 3 3 2 2" xfId="1094"/>
    <cellStyle name="20% - Ênfase3 2 3 3 3" xfId="1095"/>
    <cellStyle name="20% - Ênfase3 2 3 4" xfId="1096"/>
    <cellStyle name="20% - Ênfase3 2 3 4 2" xfId="1097"/>
    <cellStyle name="20% - Ênfase3 2 3 4 2 2" xfId="1098"/>
    <cellStyle name="20% - Ênfase3 2 3 4 3" xfId="1099"/>
    <cellStyle name="20% - Ênfase3 2 3 4 3 2" xfId="1100"/>
    <cellStyle name="20% - Ênfase3 2 3 4 4" xfId="1101"/>
    <cellStyle name="20% - Ênfase3 2 3 5" xfId="1102"/>
    <cellStyle name="20% - Ênfase3 2 3 5 2" xfId="1103"/>
    <cellStyle name="20% - Ênfase3 2 3 6" xfId="1104"/>
    <cellStyle name="20% - Ênfase3 2 3 6 2" xfId="1105"/>
    <cellStyle name="20% - Ênfase3 2 3 7" xfId="1106"/>
    <cellStyle name="20% - Ênfase3 2 3 7 2" xfId="1107"/>
    <cellStyle name="20% - Ênfase3 2 3 8" xfId="1108"/>
    <cellStyle name="20% - Ênfase3 2 3 8 2" xfId="1109"/>
    <cellStyle name="20% - Ênfase3 2 3 9" xfId="1110"/>
    <cellStyle name="20% - Ênfase3 2 3_CPU" xfId="1111"/>
    <cellStyle name="20% - Ênfase3 2 4" xfId="1112"/>
    <cellStyle name="20% - Ênfase3 2 4 2" xfId="1113"/>
    <cellStyle name="20% - Ênfase3 2 4 2 2" xfId="1114"/>
    <cellStyle name="20% - Ênfase3 2 4 3" xfId="1115"/>
    <cellStyle name="20% - Ênfase3 2 4 3 2" xfId="1116"/>
    <cellStyle name="20% - Ênfase3 2 4 4" xfId="1117"/>
    <cellStyle name="20% - Ênfase3 2 4 4 2" xfId="1118"/>
    <cellStyle name="20% - Ênfase3 2 4 5" xfId="1119"/>
    <cellStyle name="20% - Ênfase3 2 5" xfId="1120"/>
    <cellStyle name="20% - Ênfase3 2 5 2" xfId="1121"/>
    <cellStyle name="20% - Ênfase3 2 5 2 2" xfId="1122"/>
    <cellStyle name="20% - Ênfase3 2 5 3" xfId="1123"/>
    <cellStyle name="20% - Ênfase3 2 6" xfId="1124"/>
    <cellStyle name="20% - Ênfase3 2 6 2" xfId="1125"/>
    <cellStyle name="20% - Ênfase3 2 6 2 2" xfId="1126"/>
    <cellStyle name="20% - Ênfase3 2 6 3" xfId="1127"/>
    <cellStyle name="20% - Ênfase3 2 6 3 2" xfId="1128"/>
    <cellStyle name="20% - Ênfase3 2 6 4" xfId="1129"/>
    <cellStyle name="20% - Ênfase3 2 7" xfId="1130"/>
    <cellStyle name="20% - Ênfase3 2 7 2" xfId="1131"/>
    <cellStyle name="20% - Ênfase3 2 8" xfId="1132"/>
    <cellStyle name="20% - Ênfase3 2 8 2" xfId="1133"/>
    <cellStyle name="20% - Ênfase3 2 9" xfId="1134"/>
    <cellStyle name="20% - Ênfase3 2 9 2" xfId="1135"/>
    <cellStyle name="20% - Ênfase3 2_CPU" xfId="1136"/>
    <cellStyle name="20% - Ênfase3 3" xfId="1137"/>
    <cellStyle name="20% - Ênfase3 3 10" xfId="1138"/>
    <cellStyle name="20% - Ênfase3 3 10 2" xfId="1139"/>
    <cellStyle name="20% - Ênfase3 3 11" xfId="1140"/>
    <cellStyle name="20% - Ênfase3 3 2" xfId="1141"/>
    <cellStyle name="20% - Ênfase3 3 2 2" xfId="1142"/>
    <cellStyle name="20% - Ênfase3 3 2 2 2" xfId="1143"/>
    <cellStyle name="20% - Ênfase3 3 2 2 2 2" xfId="1144"/>
    <cellStyle name="20% - Ênfase3 3 2 2 3" xfId="1145"/>
    <cellStyle name="20% - Ênfase3 3 2 2 3 2" xfId="1146"/>
    <cellStyle name="20% - Ênfase3 3 2 2 4" xfId="1147"/>
    <cellStyle name="20% - Ênfase3 3 2 2 4 2" xfId="1148"/>
    <cellStyle name="20% - Ênfase3 3 2 2 5" xfId="1149"/>
    <cellStyle name="20% - Ênfase3 3 2 3" xfId="1150"/>
    <cellStyle name="20% - Ênfase3 3 2 3 2" xfId="1151"/>
    <cellStyle name="20% - Ênfase3 3 2 3 2 2" xfId="1152"/>
    <cellStyle name="20% - Ênfase3 3 2 3 3" xfId="1153"/>
    <cellStyle name="20% - Ênfase3 3 2 4" xfId="1154"/>
    <cellStyle name="20% - Ênfase3 3 2 4 2" xfId="1155"/>
    <cellStyle name="20% - Ênfase3 3 2 4 2 2" xfId="1156"/>
    <cellStyle name="20% - Ênfase3 3 2 4 3" xfId="1157"/>
    <cellStyle name="20% - Ênfase3 3 2 4 3 2" xfId="1158"/>
    <cellStyle name="20% - Ênfase3 3 2 4 4" xfId="1159"/>
    <cellStyle name="20% - Ênfase3 3 2 5" xfId="1160"/>
    <cellStyle name="20% - Ênfase3 3 2 5 2" xfId="1161"/>
    <cellStyle name="20% - Ênfase3 3 2 6" xfId="1162"/>
    <cellStyle name="20% - Ênfase3 3 2 6 2" xfId="1163"/>
    <cellStyle name="20% - Ênfase3 3 2 7" xfId="1164"/>
    <cellStyle name="20% - Ênfase3 3 2 7 2" xfId="1165"/>
    <cellStyle name="20% - Ênfase3 3 2 8" xfId="1166"/>
    <cellStyle name="20% - Ênfase3 3 2 8 2" xfId="1167"/>
    <cellStyle name="20% - Ênfase3 3 2 9" xfId="1168"/>
    <cellStyle name="20% - Ênfase3 3 2_CPU" xfId="1169"/>
    <cellStyle name="20% - Ênfase3 3 3" xfId="1170"/>
    <cellStyle name="20% - Ênfase3 3 3 2" xfId="1171"/>
    <cellStyle name="20% - Ênfase3 3 3 2 2" xfId="1172"/>
    <cellStyle name="20% - Ênfase3 3 3 2 2 2" xfId="1173"/>
    <cellStyle name="20% - Ênfase3 3 3 2 3" xfId="1174"/>
    <cellStyle name="20% - Ênfase3 3 3 2 3 2" xfId="1175"/>
    <cellStyle name="20% - Ênfase3 3 3 2 4" xfId="1176"/>
    <cellStyle name="20% - Ênfase3 3 3 2 4 2" xfId="1177"/>
    <cellStyle name="20% - Ênfase3 3 3 2 5" xfId="1178"/>
    <cellStyle name="20% - Ênfase3 3 3 3" xfId="1179"/>
    <cellStyle name="20% - Ênfase3 3 3 3 2" xfId="1180"/>
    <cellStyle name="20% - Ênfase3 3 3 3 2 2" xfId="1181"/>
    <cellStyle name="20% - Ênfase3 3 3 3 3" xfId="1182"/>
    <cellStyle name="20% - Ênfase3 3 3 4" xfId="1183"/>
    <cellStyle name="20% - Ênfase3 3 3 4 2" xfId="1184"/>
    <cellStyle name="20% - Ênfase3 3 3 4 2 2" xfId="1185"/>
    <cellStyle name="20% - Ênfase3 3 3 4 3" xfId="1186"/>
    <cellStyle name="20% - Ênfase3 3 3 4 3 2" xfId="1187"/>
    <cellStyle name="20% - Ênfase3 3 3 4 4" xfId="1188"/>
    <cellStyle name="20% - Ênfase3 3 3 5" xfId="1189"/>
    <cellStyle name="20% - Ênfase3 3 3 5 2" xfId="1190"/>
    <cellStyle name="20% - Ênfase3 3 3 6" xfId="1191"/>
    <cellStyle name="20% - Ênfase3 3 3 6 2" xfId="1192"/>
    <cellStyle name="20% - Ênfase3 3 3 7" xfId="1193"/>
    <cellStyle name="20% - Ênfase3 3 3 7 2" xfId="1194"/>
    <cellStyle name="20% - Ênfase3 3 3 8" xfId="1195"/>
    <cellStyle name="20% - Ênfase3 3 3 8 2" xfId="1196"/>
    <cellStyle name="20% - Ênfase3 3 3 9" xfId="1197"/>
    <cellStyle name="20% - Ênfase3 3 3_CPU" xfId="1198"/>
    <cellStyle name="20% - Ênfase3 3 4" xfId="1199"/>
    <cellStyle name="20% - Ênfase3 3 4 2" xfId="1200"/>
    <cellStyle name="20% - Ênfase3 3 4 2 2" xfId="1201"/>
    <cellStyle name="20% - Ênfase3 3 4 3" xfId="1202"/>
    <cellStyle name="20% - Ênfase3 3 4 3 2" xfId="1203"/>
    <cellStyle name="20% - Ênfase3 3 4 4" xfId="1204"/>
    <cellStyle name="20% - Ênfase3 3 4 4 2" xfId="1205"/>
    <cellStyle name="20% - Ênfase3 3 4 5" xfId="1206"/>
    <cellStyle name="20% - Ênfase3 3 5" xfId="1207"/>
    <cellStyle name="20% - Ênfase3 3 5 2" xfId="1208"/>
    <cellStyle name="20% - Ênfase3 3 5 2 2" xfId="1209"/>
    <cellStyle name="20% - Ênfase3 3 5 3" xfId="1210"/>
    <cellStyle name="20% - Ênfase3 3 6" xfId="1211"/>
    <cellStyle name="20% - Ênfase3 3 6 2" xfId="1212"/>
    <cellStyle name="20% - Ênfase3 3 6 2 2" xfId="1213"/>
    <cellStyle name="20% - Ênfase3 3 6 3" xfId="1214"/>
    <cellStyle name="20% - Ênfase3 3 6 3 2" xfId="1215"/>
    <cellStyle name="20% - Ênfase3 3 6 4" xfId="1216"/>
    <cellStyle name="20% - Ênfase3 3 7" xfId="1217"/>
    <cellStyle name="20% - Ênfase3 3 7 2" xfId="1218"/>
    <cellStyle name="20% - Ênfase3 3 8" xfId="1219"/>
    <cellStyle name="20% - Ênfase3 3 8 2" xfId="1220"/>
    <cellStyle name="20% - Ênfase3 3 9" xfId="1221"/>
    <cellStyle name="20% - Ênfase3 3 9 2" xfId="1222"/>
    <cellStyle name="20% - Ênfase3 3_CPU" xfId="1223"/>
    <cellStyle name="20% - Ênfase3 4" xfId="1224"/>
    <cellStyle name="20% - Ênfase3 4 10" xfId="1225"/>
    <cellStyle name="20% - Ênfase3 4 10 2" xfId="1226"/>
    <cellStyle name="20% - Ênfase3 4 11" xfId="1227"/>
    <cellStyle name="20% - Ênfase3 4 2" xfId="1228"/>
    <cellStyle name="20% - Ênfase3 4 2 2" xfId="1229"/>
    <cellStyle name="20% - Ênfase3 4 2 2 2" xfId="1230"/>
    <cellStyle name="20% - Ênfase3 4 2 2 2 2" xfId="1231"/>
    <cellStyle name="20% - Ênfase3 4 2 2 3" xfId="1232"/>
    <cellStyle name="20% - Ênfase3 4 2 2 3 2" xfId="1233"/>
    <cellStyle name="20% - Ênfase3 4 2 2 4" xfId="1234"/>
    <cellStyle name="20% - Ênfase3 4 2 2 4 2" xfId="1235"/>
    <cellStyle name="20% - Ênfase3 4 2 2 5" xfId="1236"/>
    <cellStyle name="20% - Ênfase3 4 2 3" xfId="1237"/>
    <cellStyle name="20% - Ênfase3 4 2 3 2" xfId="1238"/>
    <cellStyle name="20% - Ênfase3 4 2 3 2 2" xfId="1239"/>
    <cellStyle name="20% - Ênfase3 4 2 3 3" xfId="1240"/>
    <cellStyle name="20% - Ênfase3 4 2 4" xfId="1241"/>
    <cellStyle name="20% - Ênfase3 4 2 4 2" xfId="1242"/>
    <cellStyle name="20% - Ênfase3 4 2 4 2 2" xfId="1243"/>
    <cellStyle name="20% - Ênfase3 4 2 4 3" xfId="1244"/>
    <cellStyle name="20% - Ênfase3 4 2 4 3 2" xfId="1245"/>
    <cellStyle name="20% - Ênfase3 4 2 4 4" xfId="1246"/>
    <cellStyle name="20% - Ênfase3 4 2 5" xfId="1247"/>
    <cellStyle name="20% - Ênfase3 4 2 5 2" xfId="1248"/>
    <cellStyle name="20% - Ênfase3 4 2 6" xfId="1249"/>
    <cellStyle name="20% - Ênfase3 4 2 6 2" xfId="1250"/>
    <cellStyle name="20% - Ênfase3 4 2 7" xfId="1251"/>
    <cellStyle name="20% - Ênfase3 4 2 7 2" xfId="1252"/>
    <cellStyle name="20% - Ênfase3 4 2 8" xfId="1253"/>
    <cellStyle name="20% - Ênfase3 4 2 8 2" xfId="1254"/>
    <cellStyle name="20% - Ênfase3 4 2 9" xfId="1255"/>
    <cellStyle name="20% - Ênfase3 4 2_CPU" xfId="1256"/>
    <cellStyle name="20% - Ênfase3 4 3" xfId="1257"/>
    <cellStyle name="20% - Ênfase3 4 3 2" xfId="1258"/>
    <cellStyle name="20% - Ênfase3 4 3 2 2" xfId="1259"/>
    <cellStyle name="20% - Ênfase3 4 3 2 2 2" xfId="1260"/>
    <cellStyle name="20% - Ênfase3 4 3 2 3" xfId="1261"/>
    <cellStyle name="20% - Ênfase3 4 3 2 3 2" xfId="1262"/>
    <cellStyle name="20% - Ênfase3 4 3 2 4" xfId="1263"/>
    <cellStyle name="20% - Ênfase3 4 3 2 4 2" xfId="1264"/>
    <cellStyle name="20% - Ênfase3 4 3 2 5" xfId="1265"/>
    <cellStyle name="20% - Ênfase3 4 3 3" xfId="1266"/>
    <cellStyle name="20% - Ênfase3 4 3 3 2" xfId="1267"/>
    <cellStyle name="20% - Ênfase3 4 3 3 2 2" xfId="1268"/>
    <cellStyle name="20% - Ênfase3 4 3 3 3" xfId="1269"/>
    <cellStyle name="20% - Ênfase3 4 3 4" xfId="1270"/>
    <cellStyle name="20% - Ênfase3 4 3 4 2" xfId="1271"/>
    <cellStyle name="20% - Ênfase3 4 3 4 2 2" xfId="1272"/>
    <cellStyle name="20% - Ênfase3 4 3 4 3" xfId="1273"/>
    <cellStyle name="20% - Ênfase3 4 3 4 3 2" xfId="1274"/>
    <cellStyle name="20% - Ênfase3 4 3 4 4" xfId="1275"/>
    <cellStyle name="20% - Ênfase3 4 3 5" xfId="1276"/>
    <cellStyle name="20% - Ênfase3 4 3 5 2" xfId="1277"/>
    <cellStyle name="20% - Ênfase3 4 3 6" xfId="1278"/>
    <cellStyle name="20% - Ênfase3 4 3 6 2" xfId="1279"/>
    <cellStyle name="20% - Ênfase3 4 3 7" xfId="1280"/>
    <cellStyle name="20% - Ênfase3 4 3 7 2" xfId="1281"/>
    <cellStyle name="20% - Ênfase3 4 3 8" xfId="1282"/>
    <cellStyle name="20% - Ênfase3 4 3 8 2" xfId="1283"/>
    <cellStyle name="20% - Ênfase3 4 3 9" xfId="1284"/>
    <cellStyle name="20% - Ênfase3 4 3_CPU" xfId="1285"/>
    <cellStyle name="20% - Ênfase3 4 4" xfId="1286"/>
    <cellStyle name="20% - Ênfase3 4 4 2" xfId="1287"/>
    <cellStyle name="20% - Ênfase3 4 4 2 2" xfId="1288"/>
    <cellStyle name="20% - Ênfase3 4 4 3" xfId="1289"/>
    <cellStyle name="20% - Ênfase3 4 4 3 2" xfId="1290"/>
    <cellStyle name="20% - Ênfase3 4 4 4" xfId="1291"/>
    <cellStyle name="20% - Ênfase3 4 4 4 2" xfId="1292"/>
    <cellStyle name="20% - Ênfase3 4 4 5" xfId="1293"/>
    <cellStyle name="20% - Ênfase3 4 5" xfId="1294"/>
    <cellStyle name="20% - Ênfase3 4 5 2" xfId="1295"/>
    <cellStyle name="20% - Ênfase3 4 5 2 2" xfId="1296"/>
    <cellStyle name="20% - Ênfase3 4 5 3" xfId="1297"/>
    <cellStyle name="20% - Ênfase3 4 6" xfId="1298"/>
    <cellStyle name="20% - Ênfase3 4 6 2" xfId="1299"/>
    <cellStyle name="20% - Ênfase3 4 6 2 2" xfId="1300"/>
    <cellStyle name="20% - Ênfase3 4 6 3" xfId="1301"/>
    <cellStyle name="20% - Ênfase3 4 6 3 2" xfId="1302"/>
    <cellStyle name="20% - Ênfase3 4 6 4" xfId="1303"/>
    <cellStyle name="20% - Ênfase3 4 7" xfId="1304"/>
    <cellStyle name="20% - Ênfase3 4 7 2" xfId="1305"/>
    <cellStyle name="20% - Ênfase3 4 8" xfId="1306"/>
    <cellStyle name="20% - Ênfase3 4 8 2" xfId="1307"/>
    <cellStyle name="20% - Ênfase3 4 9" xfId="1308"/>
    <cellStyle name="20% - Ênfase3 4 9 2" xfId="1309"/>
    <cellStyle name="20% - Ênfase3 4_CPU" xfId="1310"/>
    <cellStyle name="20% - Ênfase3 5" xfId="1311"/>
    <cellStyle name="20% - Ênfase3 5 10" xfId="1312"/>
    <cellStyle name="20% - Ênfase3 5 10 2" xfId="1313"/>
    <cellStyle name="20% - Ênfase3 5 11" xfId="1314"/>
    <cellStyle name="20% - Ênfase3 5 2" xfId="1315"/>
    <cellStyle name="20% - Ênfase3 5 2 2" xfId="1316"/>
    <cellStyle name="20% - Ênfase3 5 2 2 2" xfId="1317"/>
    <cellStyle name="20% - Ênfase3 5 2 2 2 2" xfId="1318"/>
    <cellStyle name="20% - Ênfase3 5 2 2 3" xfId="1319"/>
    <cellStyle name="20% - Ênfase3 5 2 2 3 2" xfId="1320"/>
    <cellStyle name="20% - Ênfase3 5 2 2 4" xfId="1321"/>
    <cellStyle name="20% - Ênfase3 5 2 2 4 2" xfId="1322"/>
    <cellStyle name="20% - Ênfase3 5 2 2 5" xfId="1323"/>
    <cellStyle name="20% - Ênfase3 5 2 3" xfId="1324"/>
    <cellStyle name="20% - Ênfase3 5 2 3 2" xfId="1325"/>
    <cellStyle name="20% - Ênfase3 5 2 3 2 2" xfId="1326"/>
    <cellStyle name="20% - Ênfase3 5 2 3 3" xfId="1327"/>
    <cellStyle name="20% - Ênfase3 5 2 4" xfId="1328"/>
    <cellStyle name="20% - Ênfase3 5 2 4 2" xfId="1329"/>
    <cellStyle name="20% - Ênfase3 5 2 4 2 2" xfId="1330"/>
    <cellStyle name="20% - Ênfase3 5 2 4 3" xfId="1331"/>
    <cellStyle name="20% - Ênfase3 5 2 4 3 2" xfId="1332"/>
    <cellStyle name="20% - Ênfase3 5 2 4 4" xfId="1333"/>
    <cellStyle name="20% - Ênfase3 5 2 5" xfId="1334"/>
    <cellStyle name="20% - Ênfase3 5 2 5 2" xfId="1335"/>
    <cellStyle name="20% - Ênfase3 5 2 6" xfId="1336"/>
    <cellStyle name="20% - Ênfase3 5 2 6 2" xfId="1337"/>
    <cellStyle name="20% - Ênfase3 5 2 7" xfId="1338"/>
    <cellStyle name="20% - Ênfase3 5 2 7 2" xfId="1339"/>
    <cellStyle name="20% - Ênfase3 5 2 8" xfId="1340"/>
    <cellStyle name="20% - Ênfase3 5 2 8 2" xfId="1341"/>
    <cellStyle name="20% - Ênfase3 5 2 9" xfId="1342"/>
    <cellStyle name="20% - Ênfase3 5 2_CPU" xfId="1343"/>
    <cellStyle name="20% - Ênfase3 5 3" xfId="1344"/>
    <cellStyle name="20% - Ênfase3 5 3 2" xfId="1345"/>
    <cellStyle name="20% - Ênfase3 5 3 2 2" xfId="1346"/>
    <cellStyle name="20% - Ênfase3 5 3 2 2 2" xfId="1347"/>
    <cellStyle name="20% - Ênfase3 5 3 2 3" xfId="1348"/>
    <cellStyle name="20% - Ênfase3 5 3 2 3 2" xfId="1349"/>
    <cellStyle name="20% - Ênfase3 5 3 2 4" xfId="1350"/>
    <cellStyle name="20% - Ênfase3 5 3 2 4 2" xfId="1351"/>
    <cellStyle name="20% - Ênfase3 5 3 2 5" xfId="1352"/>
    <cellStyle name="20% - Ênfase3 5 3 3" xfId="1353"/>
    <cellStyle name="20% - Ênfase3 5 3 3 2" xfId="1354"/>
    <cellStyle name="20% - Ênfase3 5 3 3 2 2" xfId="1355"/>
    <cellStyle name="20% - Ênfase3 5 3 3 3" xfId="1356"/>
    <cellStyle name="20% - Ênfase3 5 3 4" xfId="1357"/>
    <cellStyle name="20% - Ênfase3 5 3 4 2" xfId="1358"/>
    <cellStyle name="20% - Ênfase3 5 3 4 2 2" xfId="1359"/>
    <cellStyle name="20% - Ênfase3 5 3 4 3" xfId="1360"/>
    <cellStyle name="20% - Ênfase3 5 3 4 3 2" xfId="1361"/>
    <cellStyle name="20% - Ênfase3 5 3 4 4" xfId="1362"/>
    <cellStyle name="20% - Ênfase3 5 3 5" xfId="1363"/>
    <cellStyle name="20% - Ênfase3 5 3 5 2" xfId="1364"/>
    <cellStyle name="20% - Ênfase3 5 3 6" xfId="1365"/>
    <cellStyle name="20% - Ênfase3 5 3 6 2" xfId="1366"/>
    <cellStyle name="20% - Ênfase3 5 3 7" xfId="1367"/>
    <cellStyle name="20% - Ênfase3 5 3 7 2" xfId="1368"/>
    <cellStyle name="20% - Ênfase3 5 3 8" xfId="1369"/>
    <cellStyle name="20% - Ênfase3 5 3 8 2" xfId="1370"/>
    <cellStyle name="20% - Ênfase3 5 3 9" xfId="1371"/>
    <cellStyle name="20% - Ênfase3 5 3_CPU" xfId="1372"/>
    <cellStyle name="20% - Ênfase3 5 4" xfId="1373"/>
    <cellStyle name="20% - Ênfase3 5 4 2" xfId="1374"/>
    <cellStyle name="20% - Ênfase3 5 4 2 2" xfId="1375"/>
    <cellStyle name="20% - Ênfase3 5 4 3" xfId="1376"/>
    <cellStyle name="20% - Ênfase3 5 4 3 2" xfId="1377"/>
    <cellStyle name="20% - Ênfase3 5 4 4" xfId="1378"/>
    <cellStyle name="20% - Ênfase3 5 4 4 2" xfId="1379"/>
    <cellStyle name="20% - Ênfase3 5 4 5" xfId="1380"/>
    <cellStyle name="20% - Ênfase3 5 5" xfId="1381"/>
    <cellStyle name="20% - Ênfase3 5 5 2" xfId="1382"/>
    <cellStyle name="20% - Ênfase3 5 5 2 2" xfId="1383"/>
    <cellStyle name="20% - Ênfase3 5 5 3" xfId="1384"/>
    <cellStyle name="20% - Ênfase3 5 6" xfId="1385"/>
    <cellStyle name="20% - Ênfase3 5 6 2" xfId="1386"/>
    <cellStyle name="20% - Ênfase3 5 6 2 2" xfId="1387"/>
    <cellStyle name="20% - Ênfase3 5 6 3" xfId="1388"/>
    <cellStyle name="20% - Ênfase3 5 6 3 2" xfId="1389"/>
    <cellStyle name="20% - Ênfase3 5 6 4" xfId="1390"/>
    <cellStyle name="20% - Ênfase3 5 7" xfId="1391"/>
    <cellStyle name="20% - Ênfase3 5 7 2" xfId="1392"/>
    <cellStyle name="20% - Ênfase3 5 8" xfId="1393"/>
    <cellStyle name="20% - Ênfase3 5 8 2" xfId="1394"/>
    <cellStyle name="20% - Ênfase3 5 9" xfId="1395"/>
    <cellStyle name="20% - Ênfase3 5 9 2" xfId="1396"/>
    <cellStyle name="20% - Ênfase3 5_CPU" xfId="1397"/>
    <cellStyle name="20% - Ênfase3 6" xfId="1398"/>
    <cellStyle name="20% - Ênfase3 6 10" xfId="1399"/>
    <cellStyle name="20% - Ênfase3 6 10 2" xfId="1400"/>
    <cellStyle name="20% - Ênfase3 6 11" xfId="1401"/>
    <cellStyle name="20% - Ênfase3 6 2" xfId="1402"/>
    <cellStyle name="20% - Ênfase3 6 2 2" xfId="1403"/>
    <cellStyle name="20% - Ênfase3 6 2 2 2" xfId="1404"/>
    <cellStyle name="20% - Ênfase3 6 2 2 2 2" xfId="1405"/>
    <cellStyle name="20% - Ênfase3 6 2 2 3" xfId="1406"/>
    <cellStyle name="20% - Ênfase3 6 2 2 3 2" xfId="1407"/>
    <cellStyle name="20% - Ênfase3 6 2 2 4" xfId="1408"/>
    <cellStyle name="20% - Ênfase3 6 2 2 4 2" xfId="1409"/>
    <cellStyle name="20% - Ênfase3 6 2 2 5" xfId="1410"/>
    <cellStyle name="20% - Ênfase3 6 2 3" xfId="1411"/>
    <cellStyle name="20% - Ênfase3 6 2 3 2" xfId="1412"/>
    <cellStyle name="20% - Ênfase3 6 2 3 2 2" xfId="1413"/>
    <cellStyle name="20% - Ênfase3 6 2 3 3" xfId="1414"/>
    <cellStyle name="20% - Ênfase3 6 2 4" xfId="1415"/>
    <cellStyle name="20% - Ênfase3 6 2 4 2" xfId="1416"/>
    <cellStyle name="20% - Ênfase3 6 2 4 2 2" xfId="1417"/>
    <cellStyle name="20% - Ênfase3 6 2 4 3" xfId="1418"/>
    <cellStyle name="20% - Ênfase3 6 2 4 3 2" xfId="1419"/>
    <cellStyle name="20% - Ênfase3 6 2 4 4" xfId="1420"/>
    <cellStyle name="20% - Ênfase3 6 2 5" xfId="1421"/>
    <cellStyle name="20% - Ênfase3 6 2 5 2" xfId="1422"/>
    <cellStyle name="20% - Ênfase3 6 2 6" xfId="1423"/>
    <cellStyle name="20% - Ênfase3 6 2 6 2" xfId="1424"/>
    <cellStyle name="20% - Ênfase3 6 2 7" xfId="1425"/>
    <cellStyle name="20% - Ênfase3 6 2 7 2" xfId="1426"/>
    <cellStyle name="20% - Ênfase3 6 2 8" xfId="1427"/>
    <cellStyle name="20% - Ênfase3 6 2 8 2" xfId="1428"/>
    <cellStyle name="20% - Ênfase3 6 2 9" xfId="1429"/>
    <cellStyle name="20% - Ênfase3 6 2_CPU" xfId="1430"/>
    <cellStyle name="20% - Ênfase3 6 3" xfId="1431"/>
    <cellStyle name="20% - Ênfase3 6 3 2" xfId="1432"/>
    <cellStyle name="20% - Ênfase3 6 3 2 2" xfId="1433"/>
    <cellStyle name="20% - Ênfase3 6 3 2 2 2" xfId="1434"/>
    <cellStyle name="20% - Ênfase3 6 3 2 3" xfId="1435"/>
    <cellStyle name="20% - Ênfase3 6 3 2 3 2" xfId="1436"/>
    <cellStyle name="20% - Ênfase3 6 3 2 4" xfId="1437"/>
    <cellStyle name="20% - Ênfase3 6 3 2 4 2" xfId="1438"/>
    <cellStyle name="20% - Ênfase3 6 3 2 5" xfId="1439"/>
    <cellStyle name="20% - Ênfase3 6 3 3" xfId="1440"/>
    <cellStyle name="20% - Ênfase3 6 3 3 2" xfId="1441"/>
    <cellStyle name="20% - Ênfase3 6 3 3 2 2" xfId="1442"/>
    <cellStyle name="20% - Ênfase3 6 3 3 3" xfId="1443"/>
    <cellStyle name="20% - Ênfase3 6 3 4" xfId="1444"/>
    <cellStyle name="20% - Ênfase3 6 3 4 2" xfId="1445"/>
    <cellStyle name="20% - Ênfase3 6 3 4 2 2" xfId="1446"/>
    <cellStyle name="20% - Ênfase3 6 3 4 3" xfId="1447"/>
    <cellStyle name="20% - Ênfase3 6 3 4 3 2" xfId="1448"/>
    <cellStyle name="20% - Ênfase3 6 3 4 4" xfId="1449"/>
    <cellStyle name="20% - Ênfase3 6 3 5" xfId="1450"/>
    <cellStyle name="20% - Ênfase3 6 3 5 2" xfId="1451"/>
    <cellStyle name="20% - Ênfase3 6 3 6" xfId="1452"/>
    <cellStyle name="20% - Ênfase3 6 3 6 2" xfId="1453"/>
    <cellStyle name="20% - Ênfase3 6 3 7" xfId="1454"/>
    <cellStyle name="20% - Ênfase3 6 3 7 2" xfId="1455"/>
    <cellStyle name="20% - Ênfase3 6 3 8" xfId="1456"/>
    <cellStyle name="20% - Ênfase3 6 3 8 2" xfId="1457"/>
    <cellStyle name="20% - Ênfase3 6 3 9" xfId="1458"/>
    <cellStyle name="20% - Ênfase3 6 3_CPU" xfId="1459"/>
    <cellStyle name="20% - Ênfase3 6 4" xfId="1460"/>
    <cellStyle name="20% - Ênfase3 6 4 2" xfId="1461"/>
    <cellStyle name="20% - Ênfase3 6 4 2 2" xfId="1462"/>
    <cellStyle name="20% - Ênfase3 6 4 3" xfId="1463"/>
    <cellStyle name="20% - Ênfase3 6 4 3 2" xfId="1464"/>
    <cellStyle name="20% - Ênfase3 6 4 4" xfId="1465"/>
    <cellStyle name="20% - Ênfase3 6 4 4 2" xfId="1466"/>
    <cellStyle name="20% - Ênfase3 6 4 5" xfId="1467"/>
    <cellStyle name="20% - Ênfase3 6 5" xfId="1468"/>
    <cellStyle name="20% - Ênfase3 6 5 2" xfId="1469"/>
    <cellStyle name="20% - Ênfase3 6 5 2 2" xfId="1470"/>
    <cellStyle name="20% - Ênfase3 6 5 3" xfId="1471"/>
    <cellStyle name="20% - Ênfase3 6 6" xfId="1472"/>
    <cellStyle name="20% - Ênfase3 6 6 2" xfId="1473"/>
    <cellStyle name="20% - Ênfase3 6 6 2 2" xfId="1474"/>
    <cellStyle name="20% - Ênfase3 6 6 3" xfId="1475"/>
    <cellStyle name="20% - Ênfase3 6 6 3 2" xfId="1476"/>
    <cellStyle name="20% - Ênfase3 6 6 4" xfId="1477"/>
    <cellStyle name="20% - Ênfase3 6 7" xfId="1478"/>
    <cellStyle name="20% - Ênfase3 6 7 2" xfId="1479"/>
    <cellStyle name="20% - Ênfase3 6 8" xfId="1480"/>
    <cellStyle name="20% - Ênfase3 6 8 2" xfId="1481"/>
    <cellStyle name="20% - Ênfase3 6 9" xfId="1482"/>
    <cellStyle name="20% - Ênfase3 6 9 2" xfId="1483"/>
    <cellStyle name="20% - Ênfase3 6_CPU" xfId="1484"/>
    <cellStyle name="20% - Ênfase3 7" xfId="1485"/>
    <cellStyle name="20% - Ênfase3 7 10" xfId="1486"/>
    <cellStyle name="20% - Ênfase3 7 10 2" xfId="1487"/>
    <cellStyle name="20% - Ênfase3 7 11" xfId="1488"/>
    <cellStyle name="20% - Ênfase3 7 2" xfId="1489"/>
    <cellStyle name="20% - Ênfase3 7 2 2" xfId="1490"/>
    <cellStyle name="20% - Ênfase3 7 2 2 2" xfId="1491"/>
    <cellStyle name="20% - Ênfase3 7 2 2 2 2" xfId="1492"/>
    <cellStyle name="20% - Ênfase3 7 2 2 3" xfId="1493"/>
    <cellStyle name="20% - Ênfase3 7 2 2 3 2" xfId="1494"/>
    <cellStyle name="20% - Ênfase3 7 2 2 4" xfId="1495"/>
    <cellStyle name="20% - Ênfase3 7 2 2 4 2" xfId="1496"/>
    <cellStyle name="20% - Ênfase3 7 2 2 5" xfId="1497"/>
    <cellStyle name="20% - Ênfase3 7 2 3" xfId="1498"/>
    <cellStyle name="20% - Ênfase3 7 2 3 2" xfId="1499"/>
    <cellStyle name="20% - Ênfase3 7 2 3 2 2" xfId="1500"/>
    <cellStyle name="20% - Ênfase3 7 2 3 3" xfId="1501"/>
    <cellStyle name="20% - Ênfase3 7 2 4" xfId="1502"/>
    <cellStyle name="20% - Ênfase3 7 2 4 2" xfId="1503"/>
    <cellStyle name="20% - Ênfase3 7 2 4 2 2" xfId="1504"/>
    <cellStyle name="20% - Ênfase3 7 2 4 3" xfId="1505"/>
    <cellStyle name="20% - Ênfase3 7 2 4 3 2" xfId="1506"/>
    <cellStyle name="20% - Ênfase3 7 2 4 4" xfId="1507"/>
    <cellStyle name="20% - Ênfase3 7 2 5" xfId="1508"/>
    <cellStyle name="20% - Ênfase3 7 2 5 2" xfId="1509"/>
    <cellStyle name="20% - Ênfase3 7 2 6" xfId="1510"/>
    <cellStyle name="20% - Ênfase3 7 2 6 2" xfId="1511"/>
    <cellStyle name="20% - Ênfase3 7 2 7" xfId="1512"/>
    <cellStyle name="20% - Ênfase3 7 2 7 2" xfId="1513"/>
    <cellStyle name="20% - Ênfase3 7 2 8" xfId="1514"/>
    <cellStyle name="20% - Ênfase3 7 2 8 2" xfId="1515"/>
    <cellStyle name="20% - Ênfase3 7 2 9" xfId="1516"/>
    <cellStyle name="20% - Ênfase3 7 2_CPU" xfId="1517"/>
    <cellStyle name="20% - Ênfase3 7 3" xfId="1518"/>
    <cellStyle name="20% - Ênfase3 7 3 2" xfId="1519"/>
    <cellStyle name="20% - Ênfase3 7 3 2 2" xfId="1520"/>
    <cellStyle name="20% - Ênfase3 7 3 2 2 2" xfId="1521"/>
    <cellStyle name="20% - Ênfase3 7 3 2 3" xfId="1522"/>
    <cellStyle name="20% - Ênfase3 7 3 2 3 2" xfId="1523"/>
    <cellStyle name="20% - Ênfase3 7 3 2 4" xfId="1524"/>
    <cellStyle name="20% - Ênfase3 7 3 2 4 2" xfId="1525"/>
    <cellStyle name="20% - Ênfase3 7 3 2 5" xfId="1526"/>
    <cellStyle name="20% - Ênfase3 7 3 3" xfId="1527"/>
    <cellStyle name="20% - Ênfase3 7 3 3 2" xfId="1528"/>
    <cellStyle name="20% - Ênfase3 7 3 3 2 2" xfId="1529"/>
    <cellStyle name="20% - Ênfase3 7 3 3 3" xfId="1530"/>
    <cellStyle name="20% - Ênfase3 7 3 4" xfId="1531"/>
    <cellStyle name="20% - Ênfase3 7 3 4 2" xfId="1532"/>
    <cellStyle name="20% - Ênfase3 7 3 4 2 2" xfId="1533"/>
    <cellStyle name="20% - Ênfase3 7 3 4 3" xfId="1534"/>
    <cellStyle name="20% - Ênfase3 7 3 4 3 2" xfId="1535"/>
    <cellStyle name="20% - Ênfase3 7 3 4 4" xfId="1536"/>
    <cellStyle name="20% - Ênfase3 7 3 5" xfId="1537"/>
    <cellStyle name="20% - Ênfase3 7 3 5 2" xfId="1538"/>
    <cellStyle name="20% - Ênfase3 7 3 6" xfId="1539"/>
    <cellStyle name="20% - Ênfase3 7 3 6 2" xfId="1540"/>
    <cellStyle name="20% - Ênfase3 7 3 7" xfId="1541"/>
    <cellStyle name="20% - Ênfase3 7 3 7 2" xfId="1542"/>
    <cellStyle name="20% - Ênfase3 7 3 8" xfId="1543"/>
    <cellStyle name="20% - Ênfase3 7 3 8 2" xfId="1544"/>
    <cellStyle name="20% - Ênfase3 7 3 9" xfId="1545"/>
    <cellStyle name="20% - Ênfase3 7 3_CPU" xfId="1546"/>
    <cellStyle name="20% - Ênfase3 7 4" xfId="1547"/>
    <cellStyle name="20% - Ênfase3 7 4 2" xfId="1548"/>
    <cellStyle name="20% - Ênfase3 7 4 2 2" xfId="1549"/>
    <cellStyle name="20% - Ênfase3 7 4 3" xfId="1550"/>
    <cellStyle name="20% - Ênfase3 7 4 3 2" xfId="1551"/>
    <cellStyle name="20% - Ênfase3 7 4 4" xfId="1552"/>
    <cellStyle name="20% - Ênfase3 7 4 4 2" xfId="1553"/>
    <cellStyle name="20% - Ênfase3 7 4 5" xfId="1554"/>
    <cellStyle name="20% - Ênfase3 7 5" xfId="1555"/>
    <cellStyle name="20% - Ênfase3 7 5 2" xfId="0"/>
    <cellStyle name="20% - Ênfase3 7 5 2 2" xfId="0"/>
    <cellStyle name="20% - Ênfase3 7 5 3" xfId="0"/>
    <cellStyle name="20% - Ênfase3 7 6" xfId="0"/>
    <cellStyle name="20% - Ênfase3 7 6 2" xfId="0"/>
    <cellStyle name="20% - Ênfase3 7 6 2 2" xfId="0"/>
    <cellStyle name="20% - Ênfase3 7 6 3" xfId="0"/>
    <cellStyle name="20% - Ênfase3 7 6 3 2" xfId="0"/>
    <cellStyle name="20% - Ênfase3 7 6 4" xfId="0"/>
    <cellStyle name="20% - Ênfase3 7 7" xfId="0"/>
    <cellStyle name="20% - Ênfase3 7 7 2" xfId="0"/>
    <cellStyle name="20% - Ênfase3 7 8" xfId="0"/>
    <cellStyle name="20% - Ênfase3 7 8 2" xfId="0"/>
    <cellStyle name="20% - Ênfase3 7 9" xfId="0"/>
    <cellStyle name="20% - Ênfase3 7 9 2" xfId="0"/>
    <cellStyle name="20% - Ênfase3 7_CPU" xfId="0"/>
    <cellStyle name="20% - Ênfase3 8" xfId="0"/>
    <cellStyle name="20% - Ênfase3 8 2" xfId="0"/>
    <cellStyle name="20% - Ênfase3 8 2 2" xfId="0"/>
    <cellStyle name="20% - Ênfase3 8 2 2 2" xfId="0"/>
    <cellStyle name="20% - Ênfase3 8 2 3" xfId="0"/>
    <cellStyle name="20% - Ênfase3 8 2 3 2" xfId="0"/>
    <cellStyle name="20% - Ênfase3 8 2 4" xfId="0"/>
    <cellStyle name="20% - Ênfase3 8 2 4 2" xfId="0"/>
    <cellStyle name="20% - Ênfase3 8 2 5" xfId="0"/>
    <cellStyle name="20% - Ênfase3 8 3" xfId="0"/>
    <cellStyle name="20% - Ênfase3 8 3 2" xfId="0"/>
    <cellStyle name="20% - Ênfase3 8 3 2 2" xfId="0"/>
    <cellStyle name="20% - Ênfase3 8 3 3" xfId="0"/>
    <cellStyle name="20% - Ênfase3 8 4" xfId="0"/>
    <cellStyle name="20% - Ênfase3 8 4 2" xfId="0"/>
    <cellStyle name="20% - Ênfase3 8 4 2 2" xfId="0"/>
    <cellStyle name="20% - Ênfase3 8 4 3" xfId="0"/>
    <cellStyle name="20% - Ênfase3 8 4 3 2" xfId="0"/>
    <cellStyle name="20% - Ênfase3 8 4 4" xfId="0"/>
    <cellStyle name="20% - Ênfase3 8 5" xfId="0"/>
    <cellStyle name="20% - Ênfase3 8 5 2" xfId="0"/>
    <cellStyle name="20% - Ênfase3 8 6" xfId="0"/>
    <cellStyle name="20% - Ênfase3 8 6 2" xfId="0"/>
    <cellStyle name="20% - Ênfase3 8 7" xfId="0"/>
    <cellStyle name="20% - Ênfase3 8 7 2" xfId="0"/>
    <cellStyle name="20% - Ênfase3 8 8" xfId="0"/>
    <cellStyle name="20% - Ênfase3 8 8 2" xfId="0"/>
    <cellStyle name="20% - Ênfase3 8 9" xfId="0"/>
    <cellStyle name="20% - Ênfase3 8_CPU" xfId="0"/>
    <cellStyle name="20% - Ênfase4 2" xfId="0"/>
    <cellStyle name="20% - Ênfase4 2 10" xfId="0"/>
    <cellStyle name="20% - Ênfase4 2 10 2" xfId="0"/>
    <cellStyle name="20% - Ênfase4 2 11" xfId="0"/>
    <cellStyle name="20% - Ênfase4 2 2" xfId="0"/>
    <cellStyle name="20% - Ênfase4 2 2 2" xfId="0"/>
    <cellStyle name="20% - Ênfase4 2 2 2 2" xfId="0"/>
    <cellStyle name="20% - Ênfase4 2 2 2 2 2" xfId="0"/>
    <cellStyle name="20% - Ênfase4 2 2 2 3" xfId="0"/>
    <cellStyle name="20% - Ênfase4 2 2 2 3 2" xfId="0"/>
    <cellStyle name="20% - Ênfase4 2 2 2 4" xfId="0"/>
    <cellStyle name="20% - Ênfase4 2 2 2 4 2" xfId="0"/>
    <cellStyle name="20% - Ênfase4 2 2 2 5" xfId="0"/>
    <cellStyle name="20% - Ênfase4 2 2 3" xfId="0"/>
    <cellStyle name="20% - Ênfase4 2 2 3 2" xfId="0"/>
    <cellStyle name="20% - Ênfase4 2 2 3 2 2" xfId="0"/>
    <cellStyle name="20% - Ênfase4 2 2 3 3" xfId="0"/>
    <cellStyle name="20% - Ênfase4 2 2 4" xfId="0"/>
    <cellStyle name="20% - Ênfase4 2 2 4 2" xfId="0"/>
    <cellStyle name="20% - Ênfase4 2 2 4 2 2" xfId="0"/>
    <cellStyle name="20% - Ênfase4 2 2 4 3" xfId="0"/>
    <cellStyle name="20% - Ênfase4 2 2 4 3 2" xfId="0"/>
    <cellStyle name="20% - Ênfase4 2 2 4 4" xfId="0"/>
    <cellStyle name="20% - Ênfase4 2 2 5" xfId="0"/>
    <cellStyle name="20% - Ênfase4 2 2 5 2" xfId="0"/>
    <cellStyle name="20% - Ênfase4 2 2 6" xfId="0"/>
    <cellStyle name="20% - Ênfase4 2 2 6 2" xfId="0"/>
    <cellStyle name="20% - Ênfase4 2 2 7" xfId="0"/>
    <cellStyle name="20% - Ênfase4 2 2 7 2" xfId="0"/>
    <cellStyle name="20% - Ênfase4 2 2 8" xfId="0"/>
    <cellStyle name="20% - Ênfase4 2 2 8 2" xfId="0"/>
    <cellStyle name="20% - Ênfase4 2 2 9" xfId="0"/>
    <cellStyle name="20% - Ênfase4 2 2_CPU" xfId="0"/>
    <cellStyle name="20% - Ênfase4 2 3" xfId="0"/>
    <cellStyle name="20% - Ênfase4 2 3 2" xfId="0"/>
    <cellStyle name="20% - Ênfase4 2 3 2 2" xfId="0"/>
    <cellStyle name="20% - Ênfase4 2 3 2 2 2" xfId="0"/>
    <cellStyle name="20% - Ênfase4 2 3 2 3" xfId="0"/>
    <cellStyle name="20% - Ênfase4 2 3 2 3 2" xfId="0"/>
    <cellStyle name="20% - Ênfase4 2 3 2 4" xfId="0"/>
    <cellStyle name="20% - Ênfase4 2 3 2 4 2" xfId="0"/>
    <cellStyle name="20% - Ênfase4 2 3 2 5" xfId="0"/>
    <cellStyle name="20% - Ênfase4 2 3 3" xfId="0"/>
    <cellStyle name="20% - Ênfase4 2 3 3 2" xfId="0"/>
    <cellStyle name="20% - Ênfase4 2 3 3 2 2" xfId="0"/>
    <cellStyle name="20% - Ênfase4 2 3 3 3" xfId="0"/>
    <cellStyle name="20% - Ênfase4 2 3 4" xfId="0"/>
    <cellStyle name="20% - Ênfase4 2 3 4 2" xfId="0"/>
    <cellStyle name="20% - Ênfase4 2 3 4 2 2" xfId="0"/>
    <cellStyle name="20% - Ênfase4 2 3 4 3" xfId="0"/>
    <cellStyle name="20% - Ênfase4 2 3 4 3 2" xfId="0"/>
    <cellStyle name="20% - Ênfase4 2 3 4 4" xfId="0"/>
    <cellStyle name="20% - Ênfase4 2 3 5" xfId="0"/>
    <cellStyle name="20% - Ênfase4 2 3 5 2" xfId="0"/>
    <cellStyle name="20% - Ênfase4 2 3 6" xfId="0"/>
    <cellStyle name="20% - Ênfase4 2 3 6 2" xfId="0"/>
    <cellStyle name="20% - Ênfase4 2 3 7" xfId="0"/>
    <cellStyle name="20% - Ênfase4 2 3 7 2" xfId="0"/>
    <cellStyle name="20% - Ênfase4 2 3 8" xfId="0"/>
    <cellStyle name="20% - Ênfase4 2 3 8 2" xfId="0"/>
    <cellStyle name="20% - Ênfase4 2 3 9" xfId="0"/>
    <cellStyle name="20% - Ênfase4 2 3_CPU" xfId="0"/>
    <cellStyle name="20% - Ênfase4 2 4" xfId="0"/>
    <cellStyle name="20% - Ênfase4 2 4 2" xfId="0"/>
    <cellStyle name="20% - Ênfase4 2 4 2 2" xfId="0"/>
    <cellStyle name="20% - Ênfase4 2 4 3" xfId="0"/>
    <cellStyle name="20% - Ênfase4 2 4 3 2" xfId="0"/>
    <cellStyle name="20% - Ênfase4 2 4 4" xfId="0"/>
    <cellStyle name="20% - Ênfase4 2 4 4 2" xfId="0"/>
    <cellStyle name="20% - Ênfase4 2 4 5" xfId="0"/>
    <cellStyle name="20% - Ênfase4 2 5" xfId="0"/>
    <cellStyle name="20% - Ênfase4 2 5 2" xfId="0"/>
    <cellStyle name="20% - Ênfase4 2 5 2 2" xfId="0"/>
    <cellStyle name="20% - Ênfase4 2 5 3" xfId="0"/>
    <cellStyle name="20% - Ênfase4 2 6" xfId="0"/>
    <cellStyle name="20% - Ênfase4 2 6 2" xfId="0"/>
    <cellStyle name="20% - Ênfase4 2 6 2 2" xfId="0"/>
    <cellStyle name="20% - Ênfase4 2 6 3" xfId="0"/>
    <cellStyle name="20% - Ênfase4 2 6 3 2" xfId="0"/>
    <cellStyle name="20% - Ênfase4 2 6 4" xfId="0"/>
    <cellStyle name="20% - Ênfase4 2 7" xfId="0"/>
    <cellStyle name="20% - Ênfase4 2 7 2" xfId="0"/>
    <cellStyle name="20% - Ênfase4 2 8" xfId="0"/>
    <cellStyle name="20% - Ênfase4 2 8 2" xfId="0"/>
    <cellStyle name="20% - Ênfase4 2 9" xfId="0"/>
    <cellStyle name="20% - Ênfase4 2 9 2" xfId="0"/>
    <cellStyle name="20% - Ênfase4 2_CPU" xfId="0"/>
    <cellStyle name="20% - Ênfase4 3" xfId="0"/>
    <cellStyle name="20% - Ênfase4 3 10" xfId="0"/>
    <cellStyle name="20% - Ênfase4 3 10 2" xfId="0"/>
    <cellStyle name="20% - Ênfase4 3 11" xfId="0"/>
    <cellStyle name="20% - Ênfase4 3 2" xfId="0"/>
    <cellStyle name="20% - Ênfase4 3 2 2" xfId="0"/>
    <cellStyle name="20% - Ênfase4 3 2 2 2" xfId="0"/>
    <cellStyle name="20% - Ênfase4 3 2 2 2 2" xfId="0"/>
    <cellStyle name="20% - Ênfase4 3 2 2 3" xfId="0"/>
    <cellStyle name="20% - Ênfase4 3 2 2 3 2" xfId="0"/>
    <cellStyle name="20% - Ênfase4 3 2 2 4" xfId="0"/>
    <cellStyle name="20% - Ênfase4 3 2 2 4 2" xfId="0"/>
    <cellStyle name="20% - Ênfase4 3 2 2 5" xfId="0"/>
    <cellStyle name="20% - Ênfase4 3 2 3" xfId="0"/>
    <cellStyle name="20% - Ênfase4 3 2 3 2" xfId="0"/>
    <cellStyle name="20% - Ênfase4 3 2 3 2 2" xfId="0"/>
    <cellStyle name="20% - Ênfase4 3 2 3 3" xfId="0"/>
    <cellStyle name="20% - Ênfase4 3 2 4" xfId="0"/>
    <cellStyle name="20% - Ênfase4 3 2 4 2" xfId="0"/>
    <cellStyle name="20% - Ênfase4 3 2 4 2 2" xfId="0"/>
    <cellStyle name="20% - Ênfase4 3 2 4 3" xfId="0"/>
    <cellStyle name="20% - Ênfase4 3 2 4 3 2" xfId="0"/>
    <cellStyle name="20% - Ênfase4 3 2 4 4" xfId="0"/>
    <cellStyle name="20% - Ênfase4 3 2 5" xfId="0"/>
    <cellStyle name="20% - Ênfase4 3 2 5 2" xfId="0"/>
    <cellStyle name="20% - Ênfase4 3 2 6" xfId="0"/>
    <cellStyle name="20% - Ênfase4 3 2 6 2" xfId="0"/>
    <cellStyle name="20% - Ênfase4 3 2 7" xfId="0"/>
    <cellStyle name="20% - Ênfase4 3 2 7 2" xfId="0"/>
    <cellStyle name="20% - Ênfase4 3 2 8" xfId="0"/>
    <cellStyle name="20% - Ênfase4 3 2 8 2" xfId="0"/>
    <cellStyle name="20% - Ênfase4 3 2 9" xfId="0"/>
    <cellStyle name="20% - Ênfase4 3 2_CPU" xfId="0"/>
    <cellStyle name="20% - Ênfase4 3 3" xfId="0"/>
    <cellStyle name="20% - Ênfase4 3 3 2" xfId="0"/>
    <cellStyle name="20% - Ênfase4 3 3 2 2" xfId="0"/>
    <cellStyle name="20% - Ênfase4 3 3 2 2 2" xfId="0"/>
    <cellStyle name="20% - Ênfase4 3 3 2 3" xfId="0"/>
    <cellStyle name="20% - Ênfase4 3 3 2 3 2" xfId="0"/>
    <cellStyle name="20% - Ênfase4 3 3 2 4" xfId="0"/>
    <cellStyle name="20% - Ênfase4 3 3 2 4 2" xfId="0"/>
    <cellStyle name="20% - Ênfase4 3 3 2 5" xfId="0"/>
    <cellStyle name="20% - Ênfase4 3 3 3" xfId="0"/>
    <cellStyle name="20% - Ênfase4 3 3 3 2" xfId="0"/>
    <cellStyle name="20% - Ênfase4 3 3 3 2 2" xfId="0"/>
    <cellStyle name="20% - Ênfase4 3 3 3 3" xfId="0"/>
    <cellStyle name="20% - Ênfase4 3 3 4" xfId="0"/>
    <cellStyle name="20% - Ênfase4 3 3 4 2" xfId="0"/>
    <cellStyle name="20% - Ênfase4 3 3 4 2 2" xfId="0"/>
    <cellStyle name="20% - Ênfase4 3 3 4 3" xfId="0"/>
    <cellStyle name="20% - Ênfase4 3 3 4 3 2" xfId="0"/>
    <cellStyle name="20% - Ênfase4 3 3 4 4" xfId="0"/>
    <cellStyle name="20% - Ênfase4 3 3 5" xfId="0"/>
    <cellStyle name="20% - Ênfase4 3 3 5 2" xfId="0"/>
    <cellStyle name="20% - Ênfase4 3 3 6" xfId="0"/>
    <cellStyle name="20% - Ênfase4 3 3 6 2" xfId="0"/>
    <cellStyle name="20% - Ênfase4 3 3 7" xfId="0"/>
    <cellStyle name="20% - Ênfase4 3 3 7 2" xfId="0"/>
    <cellStyle name="20% - Ênfase4 3 3 8" xfId="0"/>
    <cellStyle name="20% - Ênfase4 3 3 8 2" xfId="0"/>
    <cellStyle name="20% - Ênfase4 3 3 9" xfId="0"/>
    <cellStyle name="20% - Ênfase4 3 3_CPU" xfId="0"/>
    <cellStyle name="20% - Ênfase4 3 4" xfId="0"/>
    <cellStyle name="20% - Ênfase4 3 4 2" xfId="0"/>
    <cellStyle name="20% - Ênfase4 3 4 2 2" xfId="0"/>
    <cellStyle name="20% - Ênfase4 3 4 3" xfId="0"/>
    <cellStyle name="20% - Ênfase4 3 4 3 2" xfId="0"/>
    <cellStyle name="20% - Ênfase4 3 4 4" xfId="0"/>
    <cellStyle name="20% - Ênfase4 3 4 4 2" xfId="0"/>
    <cellStyle name="20% - Ênfase4 3 4 5" xfId="0"/>
    <cellStyle name="20% - Ênfase4 3 5" xfId="0"/>
    <cellStyle name="20% - Ênfase4 3 5 2" xfId="0"/>
    <cellStyle name="20% - Ênfase4 3 5 2 2" xfId="0"/>
    <cellStyle name="20% - Ênfase4 3 5 3" xfId="0"/>
    <cellStyle name="20% - Ênfase4 3 6" xfId="0"/>
    <cellStyle name="20% - Ênfase4 3 6 2" xfId="0"/>
    <cellStyle name="20% - Ênfase4 3 6 2 2" xfId="0"/>
    <cellStyle name="20% - Ênfase4 3 6 3" xfId="0"/>
    <cellStyle name="20% - Ênfase4 3 6 3 2" xfId="0"/>
    <cellStyle name="20% - Ênfase4 3 6 4" xfId="0"/>
    <cellStyle name="20% - Ênfase4 3 7" xfId="0"/>
    <cellStyle name="20% - Ênfase4 3 7 2" xfId="0"/>
    <cellStyle name="20% - Ênfase4 3 8" xfId="0"/>
    <cellStyle name="20% - Ênfase4 3 8 2" xfId="0"/>
    <cellStyle name="20% - Ênfase4 3 9" xfId="0"/>
    <cellStyle name="20% - Ênfase4 3 9 2" xfId="0"/>
    <cellStyle name="20% - Ênfase4 3_CPU" xfId="0"/>
    <cellStyle name="20% - Ênfase4 4" xfId="0"/>
    <cellStyle name="20% - Ênfase4 4 10" xfId="0"/>
    <cellStyle name="20% - Ênfase4 4 10 2" xfId="0"/>
    <cellStyle name="20% - Ênfase4 4 11" xfId="0"/>
    <cellStyle name="20% - Ênfase4 4 2" xfId="0"/>
    <cellStyle name="20% - Ênfase4 4 2 2" xfId="0"/>
    <cellStyle name="20% - Ênfase4 4 2 2 2" xfId="0"/>
    <cellStyle name="20% - Ênfase4 4 2 2 2 2" xfId="0"/>
    <cellStyle name="20% - Ênfase4 4 2 2 3" xfId="0"/>
    <cellStyle name="20% - Ênfase4 4 2 2 3 2" xfId="0"/>
    <cellStyle name="20% - Ênfase4 4 2 2 4" xfId="0"/>
    <cellStyle name="20% - Ênfase4 4 2 2 4 2" xfId="0"/>
    <cellStyle name="20% - Ênfase4 4 2 2 5" xfId="0"/>
    <cellStyle name="20% - Ênfase4 4 2 3" xfId="0"/>
    <cellStyle name="20% - Ênfase4 4 2 3 2" xfId="0"/>
    <cellStyle name="20% - Ênfase4 4 2 3 2 2" xfId="0"/>
    <cellStyle name="20% - Ênfase4 4 2 3 3" xfId="0"/>
    <cellStyle name="20% - Ênfase4 4 2 4" xfId="0"/>
    <cellStyle name="20% - Ênfase4 4 2 4 2" xfId="0"/>
    <cellStyle name="20% - Ênfase4 4 2 4 2 2" xfId="0"/>
    <cellStyle name="20% - Ênfase4 4 2 4 3" xfId="0"/>
    <cellStyle name="20% - Ênfase4 4 2 4 3 2" xfId="0"/>
    <cellStyle name="20% - Ênfase4 4 2 4 4" xfId="0"/>
    <cellStyle name="20% - Ênfase4 4 2 5" xfId="0"/>
    <cellStyle name="20% - Ênfase4 4 2 5 2" xfId="0"/>
    <cellStyle name="20% - Ênfase4 4 2 6" xfId="0"/>
    <cellStyle name="20% - Ênfase4 4 2 6 2" xfId="0"/>
    <cellStyle name="20% - Ênfase4 4 2 7" xfId="0"/>
    <cellStyle name="20% - Ênfase4 4 2 7 2" xfId="0"/>
    <cellStyle name="20% - Ênfase4 4 2 8" xfId="0"/>
    <cellStyle name="20% - Ênfase4 4 2 8 2" xfId="0"/>
    <cellStyle name="20% - Ênfase4 4 2 9" xfId="0"/>
    <cellStyle name="20% - Ênfase4 4 2_CPU" xfId="0"/>
    <cellStyle name="20% - Ênfase4 4 3" xfId="0"/>
    <cellStyle name="20% - Ênfase4 4 3 2" xfId="0"/>
    <cellStyle name="20% - Ênfase4 4 3 2 2" xfId="0"/>
    <cellStyle name="20% - Ênfase4 4 3 2 2 2" xfId="0"/>
    <cellStyle name="20% - Ênfase4 4 3 2 3" xfId="0"/>
    <cellStyle name="20% - Ênfase4 4 3 2 3 2" xfId="0"/>
    <cellStyle name="20% - Ênfase4 4 3 2 4" xfId="0"/>
    <cellStyle name="20% - Ênfase4 4 3 2 4 2" xfId="0"/>
    <cellStyle name="20% - Ênfase4 4 3 2 5" xfId="0"/>
    <cellStyle name="20% - Ênfase4 4 3 3" xfId="0"/>
    <cellStyle name="20% - Ênfase4 4 3 3 2" xfId="0"/>
    <cellStyle name="20% - Ênfase4 4 3 3 2 2" xfId="0"/>
    <cellStyle name="20% - Ênfase4 4 3 3 3" xfId="0"/>
    <cellStyle name="20% - Ênfase4 4 3 4" xfId="0"/>
    <cellStyle name="20% - Ênfase4 4 3 4 2" xfId="0"/>
    <cellStyle name="20% - Ênfase4 4 3 4 2 2" xfId="0"/>
    <cellStyle name="20% - Ênfase4 4 3 4 3" xfId="0"/>
    <cellStyle name="20% - Ênfase4 4 3 4 3 2" xfId="0"/>
    <cellStyle name="20% - Ênfase4 4 3 4 4" xfId="0"/>
    <cellStyle name="20% - Ênfase4 4 3 5" xfId="0"/>
    <cellStyle name="20% - Ênfase4 4 3 5 2" xfId="0"/>
    <cellStyle name="20% - Ênfase4 4 3 6" xfId="0"/>
    <cellStyle name="20% - Ênfase4 4 3 6 2" xfId="0"/>
    <cellStyle name="20% - Ênfase4 4 3 7" xfId="0"/>
    <cellStyle name="20% - Ênfase4 4 3 7 2" xfId="0"/>
    <cellStyle name="20% - Ênfase4 4 3 8" xfId="0"/>
    <cellStyle name="20% - Ênfase4 4 3 8 2" xfId="0"/>
    <cellStyle name="20% - Ênfase4 4 3 9" xfId="0"/>
    <cellStyle name="20% - Ênfase4 4 3_CPU" xfId="0"/>
    <cellStyle name="20% - Ênfase4 4 4" xfId="0"/>
    <cellStyle name="20% - Ênfase4 4 4 2" xfId="0"/>
    <cellStyle name="20% - Ênfase4 4 4 2 2" xfId="0"/>
    <cellStyle name="20% - Ênfase4 4 4 3" xfId="0"/>
    <cellStyle name="20% - Ênfase4 4 4 3 2" xfId="0"/>
    <cellStyle name="20% - Ênfase4 4 4 4" xfId="0"/>
    <cellStyle name="20% - Ênfase4 4 4 4 2" xfId="0"/>
    <cellStyle name="20% - Ênfase4 4 4 5" xfId="0"/>
    <cellStyle name="20% - Ênfase4 4 5" xfId="0"/>
    <cellStyle name="20% - Ênfase4 4 5 2" xfId="0"/>
    <cellStyle name="20% - Ênfase4 4 5 2 2" xfId="0"/>
    <cellStyle name="20% - Ênfase4 4 5 3" xfId="0"/>
    <cellStyle name="20% - Ênfase4 4 6" xfId="0"/>
    <cellStyle name="20% - Ênfase4 4 6 2" xfId="0"/>
    <cellStyle name="20% - Ênfase4 4 6 2 2" xfId="0"/>
    <cellStyle name="20% - Ênfase4 4 6 3" xfId="0"/>
    <cellStyle name="20% - Ênfase4 4 6 3 2" xfId="0"/>
    <cellStyle name="20% - Ênfase4 4 6 4" xfId="0"/>
    <cellStyle name="20% - Ênfase4 4 7" xfId="0"/>
    <cellStyle name="20% - Ênfase4 4 7 2" xfId="0"/>
    <cellStyle name="20% - Ênfase4 4 8" xfId="0"/>
    <cellStyle name="20% - Ênfase4 4 8 2" xfId="0"/>
    <cellStyle name="20% - Ênfase4 4 9" xfId="0"/>
    <cellStyle name="20% - Ênfase4 4 9 2" xfId="0"/>
    <cellStyle name="20% - Ênfase4 4_CPU" xfId="0"/>
    <cellStyle name="20% - Ênfase4 5" xfId="0"/>
    <cellStyle name="20% - Ênfase4 5 10" xfId="0"/>
    <cellStyle name="20% - Ênfase4 5 10 2" xfId="0"/>
    <cellStyle name="20% - Ênfase4 5 11" xfId="0"/>
    <cellStyle name="20% - Ênfase4 5 2" xfId="0"/>
    <cellStyle name="20% - Ênfase4 5 2 2" xfId="0"/>
    <cellStyle name="20% - Ênfase4 5 2 2 2" xfId="0"/>
    <cellStyle name="20% - Ênfase4 5 2 2 2 2" xfId="0"/>
    <cellStyle name="20% - Ênfase4 5 2 2 3" xfId="0"/>
    <cellStyle name="20% - Ênfase4 5 2 2 3 2" xfId="0"/>
    <cellStyle name="20% - Ênfase4 5 2 2 4" xfId="0"/>
    <cellStyle name="20% - Ênfase4 5 2 2 4 2" xfId="0"/>
    <cellStyle name="20% - Ênfase4 5 2 2 5" xfId="0"/>
    <cellStyle name="20% - Ênfase4 5 2 3" xfId="0"/>
    <cellStyle name="20% - Ênfase4 5 2 3 2" xfId="0"/>
    <cellStyle name="20% - Ênfase4 5 2 3 2 2" xfId="0"/>
    <cellStyle name="20% - Ênfase4 5 2 3 3" xfId="0"/>
    <cellStyle name="20% - Ênfase4 5 2 4" xfId="0"/>
    <cellStyle name="20% - Ênfase4 5 2 4 2" xfId="0"/>
    <cellStyle name="20% - Ênfase4 5 2 4 2 2" xfId="0"/>
    <cellStyle name="20% - Ênfase4 5 2 4 3" xfId="0"/>
    <cellStyle name="20% - Ênfase4 5 2 4 3 2" xfId="0"/>
    <cellStyle name="20% - Ênfase4 5 2 4 4" xfId="0"/>
    <cellStyle name="20% - Ênfase4 5 2 5" xfId="0"/>
    <cellStyle name="20% - Ênfase4 5 2 5 2" xfId="0"/>
    <cellStyle name="20% - Ênfase4 5 2 6" xfId="0"/>
    <cellStyle name="20% - Ênfase4 5 2 6 2" xfId="0"/>
    <cellStyle name="20% - Ênfase4 5 2 7" xfId="0"/>
    <cellStyle name="20% - Ênfase4 5 2 7 2" xfId="0"/>
    <cellStyle name="20% - Ênfase4 5 2 8" xfId="0"/>
    <cellStyle name="20% - Ênfase4 5 2 8 2" xfId="0"/>
    <cellStyle name="20% - Ênfase4 5 2 9" xfId="0"/>
    <cellStyle name="20% - Ênfase4 5 2_CPU" xfId="0"/>
    <cellStyle name="20% - Ênfase4 5 3" xfId="0"/>
    <cellStyle name="20% - Ênfase4 5 3 2" xfId="0"/>
    <cellStyle name="20% - Ênfase4 5 3 2 2" xfId="0"/>
    <cellStyle name="20% - Ênfase4 5 3 2 2 2" xfId="0"/>
    <cellStyle name="20% - Ênfase4 5 3 2 3" xfId="0"/>
    <cellStyle name="20% - Ênfase4 5 3 2 3 2" xfId="0"/>
    <cellStyle name="20% - Ênfase4 5 3 2 4" xfId="0"/>
    <cellStyle name="20% - Ênfase4 5 3 2 4 2" xfId="0"/>
    <cellStyle name="20% - Ênfase4 5 3 2 5" xfId="0"/>
    <cellStyle name="20% - Ênfase4 5 3 3" xfId="0"/>
    <cellStyle name="20% - Ênfase4 5 3 3 2" xfId="0"/>
    <cellStyle name="20% - Ênfase4 5 3 3 2 2" xfId="0"/>
    <cellStyle name="20% - Ênfase4 5 3 3 3" xfId="0"/>
    <cellStyle name="20% - Ênfase4 5 3 4" xfId="0"/>
    <cellStyle name="20% - Ênfase4 5 3 4 2" xfId="0"/>
    <cellStyle name="20% - Ênfase4 5 3 4 2 2" xfId="0"/>
    <cellStyle name="20% - Ênfase4 5 3 4 3" xfId="0"/>
    <cellStyle name="20% - Ênfase4 5 3 4 3 2" xfId="0"/>
    <cellStyle name="20% - Ênfase4 5 3 4 4" xfId="0"/>
    <cellStyle name="20% - Ênfase4 5 3 5" xfId="0"/>
    <cellStyle name="20% - Ênfase4 5 3 5 2" xfId="0"/>
    <cellStyle name="20% - Ênfase4 5 3 6" xfId="0"/>
    <cellStyle name="20% - Ênfase4 5 3 6 2" xfId="0"/>
    <cellStyle name="20% - Ênfase4 5 3 7" xfId="0"/>
    <cellStyle name="20% - Ênfase4 5 3 7 2" xfId="0"/>
    <cellStyle name="20% - Ênfase4 5 3 8" xfId="0"/>
    <cellStyle name="20% - Ênfase4 5 3 8 2" xfId="0"/>
    <cellStyle name="20% - Ênfase4 5 3 9" xfId="0"/>
    <cellStyle name="20% - Ênfase4 5 3_CPU" xfId="0"/>
    <cellStyle name="20% - Ênfase4 5 4" xfId="0"/>
    <cellStyle name="20% - Ênfase4 5 4 2" xfId="0"/>
    <cellStyle name="20% - Ênfase4 5 4 2 2" xfId="0"/>
    <cellStyle name="20% - Ênfase4 5 4 3" xfId="0"/>
    <cellStyle name="20% - Ênfase4 5 4 3 2" xfId="0"/>
    <cellStyle name="20% - Ênfase4 5 4 4" xfId="0"/>
    <cellStyle name="20% - Ênfase4 5 4 4 2" xfId="0"/>
    <cellStyle name="20% - Ênfase4 5 4 5" xfId="0"/>
    <cellStyle name="20% - Ênfase4 5 5" xfId="0"/>
    <cellStyle name="20% - Ênfase4 5 5 2" xfId="0"/>
    <cellStyle name="20% - Ênfase4 5 5 2 2" xfId="0"/>
    <cellStyle name="20% - Ênfase4 5 5 3" xfId="0"/>
    <cellStyle name="20% - Ênfase4 5 6" xfId="0"/>
    <cellStyle name="20% - Ênfase4 5 6 2" xfId="0"/>
    <cellStyle name="20% - Ênfase4 5 6 2 2" xfId="0"/>
    <cellStyle name="20% - Ênfase4 5 6 3" xfId="0"/>
    <cellStyle name="20% - Ênfase4 5 6 3 2" xfId="0"/>
    <cellStyle name="20% - Ênfase4 5 6 4" xfId="0"/>
    <cellStyle name="20% - Ênfase4 5 7" xfId="0"/>
    <cellStyle name="20% - Ênfase4 5 7 2" xfId="0"/>
    <cellStyle name="20% - Ênfase4 5 8" xfId="0"/>
    <cellStyle name="20% - Ênfase4 5 8 2" xfId="0"/>
    <cellStyle name="20% - Ênfase4 5 9" xfId="0"/>
    <cellStyle name="20% - Ênfase4 5 9 2" xfId="0"/>
    <cellStyle name="20% - Ênfase4 5_CPU" xfId="0"/>
    <cellStyle name="20% - Ênfase4 6" xfId="0"/>
    <cellStyle name="20% - Ênfase4 6 10" xfId="0"/>
    <cellStyle name="20% - Ênfase4 6 10 2" xfId="0"/>
    <cellStyle name="20% - Ênfase4 6 11" xfId="0"/>
    <cellStyle name="20% - Ênfase4 6 2" xfId="0"/>
    <cellStyle name="20% - Ênfase4 6 2 2" xfId="0"/>
    <cellStyle name="20% - Ênfase4 6 2 2 2" xfId="0"/>
    <cellStyle name="20% - Ênfase4 6 2 2 2 2" xfId="0"/>
    <cellStyle name="20% - Ênfase4 6 2 2 3" xfId="0"/>
    <cellStyle name="20% - Ênfase4 6 2 2 3 2" xfId="0"/>
    <cellStyle name="20% - Ênfase4 6 2 2 4" xfId="0"/>
    <cellStyle name="20% - Ênfase4 6 2 2 4 2" xfId="0"/>
    <cellStyle name="20% - Ênfase4 6 2 2 5" xfId="0"/>
    <cellStyle name="20% - Ênfase4 6 2 3" xfId="0"/>
    <cellStyle name="20% - Ênfase4 6 2 3 2" xfId="0"/>
    <cellStyle name="20% - Ênfase4 6 2 3 2 2" xfId="0"/>
    <cellStyle name="20% - Ênfase4 6 2 3 3" xfId="0"/>
    <cellStyle name="20% - Ênfase4 6 2 4" xfId="0"/>
    <cellStyle name="20% - Ênfase4 6 2 4 2" xfId="0"/>
    <cellStyle name="20% - Ênfase4 6 2 4 2 2" xfId="0"/>
    <cellStyle name="20% - Ênfase4 6 2 4 3" xfId="0"/>
    <cellStyle name="20% - Ênfase4 6 2 4 3 2" xfId="0"/>
    <cellStyle name="20% - Ênfase4 6 2 4 4" xfId="0"/>
    <cellStyle name="20% - Ênfase4 6 2 5" xfId="0"/>
    <cellStyle name="20% - Ênfase4 6 2 5 2" xfId="0"/>
    <cellStyle name="20% - Ênfase4 6 2 6" xfId="0"/>
    <cellStyle name="20% - Ênfase4 6 2 6 2" xfId="0"/>
    <cellStyle name="20% - Ênfase4 6 2 7" xfId="0"/>
    <cellStyle name="20% - Ênfase4 6 2 7 2" xfId="0"/>
    <cellStyle name="20% - Ênfase4 6 2 8" xfId="0"/>
    <cellStyle name="20% - Ênfase4 6 2 8 2" xfId="0"/>
    <cellStyle name="20% - Ênfase4 6 2 9" xfId="0"/>
    <cellStyle name="20% - Ênfase4 6 2_CPU" xfId="0"/>
    <cellStyle name="20% - Ênfase4 6 3" xfId="0"/>
    <cellStyle name="20% - Ênfase4 6 3 2" xfId="0"/>
    <cellStyle name="20% - Ênfase4 6 3 2 2" xfId="0"/>
    <cellStyle name="20% - Ênfase4 6 3 2 2 2" xfId="0"/>
    <cellStyle name="20% - Ênfase4 6 3 2 3" xfId="0"/>
    <cellStyle name="20% - Ênfase4 6 3 2 3 2" xfId="0"/>
    <cellStyle name="20% - Ênfase4 6 3 2 4" xfId="0"/>
    <cellStyle name="20% - Ênfase4 6 3 2 4 2" xfId="0"/>
    <cellStyle name="20% - Ênfase4 6 3 2 5" xfId="0"/>
    <cellStyle name="20% - Ênfase4 6 3 3" xfId="0"/>
    <cellStyle name="20% - Ênfase4 6 3 3 2" xfId="0"/>
    <cellStyle name="20% - Ênfase4 6 3 3 2 2" xfId="0"/>
    <cellStyle name="20% - Ênfase4 6 3 3 3" xfId="0"/>
    <cellStyle name="20% - Ênfase4 6 3 4" xfId="0"/>
    <cellStyle name="20% - Ênfase4 6 3 4 2" xfId="0"/>
    <cellStyle name="20% - Ênfase4 6 3 4 2 2" xfId="0"/>
    <cellStyle name="20% - Ênfase4 6 3 4 3" xfId="0"/>
    <cellStyle name="20% - Ênfase4 6 3 4 3 2" xfId="0"/>
    <cellStyle name="20% - Ênfase4 6 3 4 4" xfId="0"/>
    <cellStyle name="20% - Ênfase4 6 3 5" xfId="0"/>
    <cellStyle name="20% - Ênfase4 6 3 5 2" xfId="0"/>
    <cellStyle name="20% - Ênfase4 6 3 6" xfId="0"/>
    <cellStyle name="20% - Ênfase4 6 3 6 2" xfId="0"/>
    <cellStyle name="20% - Ênfase4 6 3 7" xfId="0"/>
    <cellStyle name="20% - Ênfase4 6 3 7 2" xfId="0"/>
    <cellStyle name="20% - Ênfase4 6 3 8" xfId="0"/>
    <cellStyle name="20% - Ênfase4 6 3 8 2" xfId="0"/>
    <cellStyle name="20% - Ênfase4 6 3 9" xfId="0"/>
    <cellStyle name="20% - Ênfase4 6 3_CPU" xfId="0"/>
    <cellStyle name="20% - Ênfase4 6 4" xfId="0"/>
    <cellStyle name="20% - Ênfase4 6 4 2" xfId="0"/>
    <cellStyle name="20% - Ênfase4 6 4 2 2" xfId="0"/>
    <cellStyle name="20% - Ênfase4 6 4 3" xfId="0"/>
    <cellStyle name="20% - Ênfase4 6 4 3 2" xfId="0"/>
    <cellStyle name="20% - Ênfase4 6 4 4" xfId="0"/>
    <cellStyle name="20% - Ênfase4 6 4 4 2" xfId="0"/>
    <cellStyle name="20% - Ênfase4 6 4 5" xfId="0"/>
    <cellStyle name="20% - Ênfase4 6 5" xfId="0"/>
    <cellStyle name="20% - Ênfase4 6 5 2" xfId="0"/>
    <cellStyle name="20% - Ênfase4 6 5 2 2" xfId="0"/>
    <cellStyle name="20% - Ênfase4 6 5 3" xfId="0"/>
    <cellStyle name="20% - Ênfase4 6 6" xfId="0"/>
    <cellStyle name="20% - Ênfase4 6 6 2" xfId="0"/>
    <cellStyle name="20% - Ênfase4 6 6 2 2" xfId="0"/>
    <cellStyle name="20% - Ênfase4 6 6 3" xfId="0"/>
    <cellStyle name="20% - Ênfase4 6 6 3 2" xfId="0"/>
    <cellStyle name="20% - Ênfase4 6 6 4" xfId="0"/>
    <cellStyle name="20% - Ênfase4 6 7" xfId="0"/>
    <cellStyle name="20% - Ênfase4 6 7 2" xfId="0"/>
    <cellStyle name="20% - Ênfase4 6 8" xfId="0"/>
    <cellStyle name="20% - Ênfase4 6 8 2" xfId="0"/>
    <cellStyle name="20% - Ênfase4 6 9" xfId="0"/>
    <cellStyle name="20% - Ênfase4 6 9 2" xfId="0"/>
    <cellStyle name="20% - Ênfase4 6_CPU" xfId="0"/>
    <cellStyle name="20% - Ênfase4 7" xfId="0"/>
    <cellStyle name="20% - Ênfase4 7 10" xfId="0"/>
    <cellStyle name="20% - Ênfase4 7 10 2" xfId="0"/>
    <cellStyle name="20% - Ênfase4 7 11" xfId="0"/>
    <cellStyle name="20% - Ênfase4 7 2" xfId="0"/>
    <cellStyle name="20% - Ênfase4 7 2 2" xfId="0"/>
    <cellStyle name="20% - Ênfase4 7 2 2 2" xfId="0"/>
    <cellStyle name="20% - Ênfase4 7 2 2 2 2" xfId="0"/>
    <cellStyle name="20% - Ênfase4 7 2 2 3" xfId="0"/>
    <cellStyle name="20% - Ênfase4 7 2 2 3 2" xfId="0"/>
    <cellStyle name="20% - Ênfase4 7 2 2 4" xfId="0"/>
    <cellStyle name="20% - Ênfase4 7 2 2 4 2" xfId="0"/>
    <cellStyle name="20% - Ênfase4 7 2 2 5" xfId="0"/>
    <cellStyle name="20% - Ênfase4 7 2 3" xfId="0"/>
    <cellStyle name="20% - Ênfase4 7 2 3 2" xfId="0"/>
    <cellStyle name="20% - Ênfase4 7 2 3 2 2" xfId="0"/>
    <cellStyle name="20% - Ênfase4 7 2 3 3" xfId="0"/>
    <cellStyle name="20% - Ênfase4 7 2 4" xfId="0"/>
    <cellStyle name="20% - Ênfase4 7 2 4 2" xfId="0"/>
    <cellStyle name="20% - Ênfase4 7 2 4 2 2" xfId="0"/>
    <cellStyle name="20% - Ênfase4 7 2 4 3" xfId="0"/>
    <cellStyle name="20% - Ênfase4 7 2 4 3 2" xfId="0"/>
    <cellStyle name="20% - Ênfase4 7 2 4 4" xfId="0"/>
    <cellStyle name="20% - Ênfase4 7 2 5" xfId="0"/>
    <cellStyle name="20% - Ênfase4 7 2 5 2" xfId="0"/>
    <cellStyle name="20% - Ênfase4 7 2 6" xfId="0"/>
    <cellStyle name="20% - Ênfase4 7 2 6 2" xfId="0"/>
    <cellStyle name="20% - Ênfase4 7 2 7" xfId="0"/>
    <cellStyle name="20% - Ênfase4 7 2 7 2" xfId="0"/>
    <cellStyle name="20% - Ênfase4 7 2 8" xfId="0"/>
    <cellStyle name="20% - Ênfase4 7 2 8 2" xfId="0"/>
    <cellStyle name="20% - Ênfase4 7 2 9" xfId="0"/>
    <cellStyle name="20% - Ênfase4 7 2_CPU" xfId="0"/>
    <cellStyle name="20% - Ênfase4 7 3" xfId="0"/>
    <cellStyle name="20% - Ênfase4 7 3 2" xfId="0"/>
    <cellStyle name="20% - Ênfase4 7 3 2 2" xfId="0"/>
    <cellStyle name="20% - Ênfase4 7 3 2 2 2" xfId="0"/>
    <cellStyle name="20% - Ênfase4 7 3 2 3" xfId="0"/>
    <cellStyle name="20% - Ênfase4 7 3 2 3 2" xfId="0"/>
    <cellStyle name="20% - Ênfase4 7 3 2 4" xfId="0"/>
    <cellStyle name="20% - Ênfase4 7 3 2 4 2" xfId="0"/>
    <cellStyle name="20% - Ênfase4 7 3 2 5" xfId="0"/>
    <cellStyle name="20% - Ênfase4 7 3 3" xfId="0"/>
    <cellStyle name="20% - Ênfase4 7 3 3 2" xfId="0"/>
    <cellStyle name="20% - Ênfase4 7 3 3 2 2" xfId="0"/>
    <cellStyle name="20% - Ênfase4 7 3 3 3" xfId="0"/>
    <cellStyle name="20% - Ênfase4 7 3 4" xfId="0"/>
    <cellStyle name="20% - Ênfase4 7 3 4 2" xfId="0"/>
    <cellStyle name="20% - Ênfase4 7 3 4 2 2" xfId="0"/>
    <cellStyle name="20% - Ênfase4 7 3 4 3" xfId="0"/>
    <cellStyle name="20% - Ênfase4 7 3 4 3 2" xfId="0"/>
    <cellStyle name="20% - Ênfase4 7 3 4 4" xfId="0"/>
    <cellStyle name="20% - Ênfase4 7 3 5" xfId="0"/>
    <cellStyle name="20% - Ênfase4 7 3 5 2" xfId="0"/>
    <cellStyle name="20% - Ênfase4 7 3 6" xfId="0"/>
    <cellStyle name="20% - Ênfase4 7 3 6 2" xfId="0"/>
    <cellStyle name="20% - Ênfase4 7 3 7" xfId="0"/>
    <cellStyle name="20% - Ênfase4 7 3 7 2" xfId="0"/>
    <cellStyle name="20% - Ênfase4 7 3 8" xfId="0"/>
    <cellStyle name="20% - Ênfase4 7 3 8 2" xfId="0"/>
    <cellStyle name="20% - Ênfase4 7 3 9" xfId="0"/>
    <cellStyle name="20% - Ênfase4 7 3_CPU" xfId="0"/>
    <cellStyle name="20% - Ênfase4 7 4" xfId="0"/>
    <cellStyle name="20% - Ênfase4 7 4 2" xfId="0"/>
    <cellStyle name="20% - Ênfase4 7 4 2 2" xfId="0"/>
    <cellStyle name="20% - Ênfase4 7 4 3" xfId="0"/>
    <cellStyle name="20% - Ênfase4 7 4 3 2" xfId="0"/>
    <cellStyle name="20% - Ênfase4 7 4 4" xfId="0"/>
    <cellStyle name="20% - Ênfase4 7 4 4 2" xfId="0"/>
    <cellStyle name="20% - Ênfase4 7 4 5" xfId="0"/>
    <cellStyle name="20% - Ênfase4 7 5" xfId="0"/>
    <cellStyle name="20% - Ênfase4 7 5 2" xfId="0"/>
    <cellStyle name="20% - Ênfase4 7 5 2 2" xfId="0"/>
    <cellStyle name="20% - Ênfase4 7 5 3" xfId="0"/>
    <cellStyle name="20% - Ênfase4 7 6" xfId="0"/>
    <cellStyle name="20% - Ênfase4 7 6 2" xfId="0"/>
    <cellStyle name="20% - Ênfase4 7 6 2 2" xfId="0"/>
    <cellStyle name="20% - Ênfase4 7 6 3" xfId="0"/>
    <cellStyle name="20% - Ênfase4 7 6 3 2" xfId="0"/>
    <cellStyle name="20% - Ênfase4 7 6 4" xfId="0"/>
    <cellStyle name="20% - Ênfase4 7 7" xfId="0"/>
    <cellStyle name="20% - Ênfase4 7 7 2" xfId="0"/>
    <cellStyle name="20% - Ênfase4 7 8" xfId="0"/>
    <cellStyle name="20% - Ênfase4 7 8 2" xfId="0"/>
    <cellStyle name="20% - Ênfase4 7 9" xfId="0"/>
    <cellStyle name="20% - Ênfase4 7 9 2" xfId="0"/>
    <cellStyle name="20% - Ênfase4 7_CPU" xfId="0"/>
    <cellStyle name="20% - Ênfase4 8" xfId="0"/>
    <cellStyle name="20% - Ênfase4 8 2" xfId="0"/>
    <cellStyle name="20% - Ênfase4 8 2 2" xfId="0"/>
    <cellStyle name="20% - Ênfase4 8 2 2 2" xfId="0"/>
    <cellStyle name="20% - Ênfase4 8 2 3" xfId="0"/>
    <cellStyle name="20% - Ênfase4 8 2 3 2" xfId="0"/>
    <cellStyle name="20% - Ênfase4 8 2 4" xfId="0"/>
    <cellStyle name="20% - Ênfase4 8 2 4 2" xfId="0"/>
    <cellStyle name="20% - Ênfase4 8 2 5" xfId="0"/>
    <cellStyle name="20% - Ênfase4 8 3" xfId="0"/>
    <cellStyle name="20% - Ênfase4 8 3 2" xfId="0"/>
    <cellStyle name="20% - Ênfase4 8 3 2 2" xfId="0"/>
    <cellStyle name="20% - Ênfase4 8 3 3" xfId="0"/>
    <cellStyle name="20% - Ênfase4 8 4" xfId="0"/>
    <cellStyle name="20% - Ênfase4 8 4 2" xfId="0"/>
    <cellStyle name="20% - Ênfase4 8 4 2 2" xfId="0"/>
    <cellStyle name="20% - Ênfase4 8 4 3" xfId="0"/>
    <cellStyle name="20% - Ênfase4 8 4 3 2" xfId="0"/>
    <cellStyle name="20% - Ênfase4 8 4 4" xfId="0"/>
    <cellStyle name="20% - Ênfase4 8 5" xfId="0"/>
    <cellStyle name="20% - Ênfase4 8 5 2" xfId="0"/>
    <cellStyle name="20% - Ênfase4 8 6" xfId="0"/>
    <cellStyle name="20% - Ênfase4 8 6 2" xfId="0"/>
    <cellStyle name="20% - Ênfase4 8 7" xfId="0"/>
    <cellStyle name="20% - Ênfase4 8 7 2" xfId="0"/>
    <cellStyle name="20% - Ênfase4 8 8" xfId="0"/>
    <cellStyle name="20% - Ênfase4 8 8 2" xfId="0"/>
    <cellStyle name="20% - Ênfase4 8 9" xfId="0"/>
    <cellStyle name="20% - Ênfase4 8_CPU" xfId="0"/>
    <cellStyle name="20% - Ênfase5 2" xfId="0"/>
    <cellStyle name="20% - Ênfase5 2 10" xfId="0"/>
    <cellStyle name="20% - Ênfase5 2 10 2" xfId="0"/>
    <cellStyle name="20% - Ênfase5 2 11" xfId="0"/>
    <cellStyle name="20% - Ênfase5 2 2" xfId="0"/>
    <cellStyle name="20% - Ênfase5 2 2 2" xfId="0"/>
    <cellStyle name="20% - Ênfase5 2 2 2 2" xfId="0"/>
    <cellStyle name="20% - Ênfase5 2 2 2 2 2" xfId="0"/>
    <cellStyle name="20% - Ênfase5 2 2 2 3" xfId="0"/>
    <cellStyle name="20% - Ênfase5 2 2 2 3 2" xfId="0"/>
    <cellStyle name="20% - Ênfase5 2 2 2 4" xfId="0"/>
    <cellStyle name="20% - Ênfase5 2 2 2 4 2" xfId="0"/>
    <cellStyle name="20% - Ênfase5 2 2 2 5" xfId="0"/>
    <cellStyle name="20% - Ênfase5 2 2 3" xfId="0"/>
    <cellStyle name="20% - Ênfase5 2 2 3 2" xfId="0"/>
    <cellStyle name="20% - Ênfase5 2 2 3 2 2" xfId="0"/>
    <cellStyle name="20% - Ênfase5 2 2 3 3" xfId="0"/>
    <cellStyle name="20% - Ênfase5 2 2 4" xfId="0"/>
    <cellStyle name="20% - Ênfase5 2 2 4 2" xfId="0"/>
    <cellStyle name="20% - Ênfase5 2 2 5" xfId="0"/>
    <cellStyle name="20% - Ênfase5 2 2 5 2" xfId="0"/>
    <cellStyle name="20% - Ênfase5 2 2 6" xfId="0"/>
    <cellStyle name="20% - Ênfase5 2 2 6 2" xfId="0"/>
    <cellStyle name="20% - Ênfase5 2 2 7" xfId="0"/>
    <cellStyle name="20% - Ênfase5 2 2 7 2" xfId="0"/>
    <cellStyle name="20% - Ênfase5 2 2 8" xfId="0"/>
    <cellStyle name="20% - Ênfase5 2 2 8 2" xfId="0"/>
    <cellStyle name="20% - Ênfase5 2 2 9" xfId="0"/>
    <cellStyle name="20% - Ênfase5 2 2_CPU" xfId="0"/>
    <cellStyle name="20% - Ênfase5 2 3" xfId="0"/>
    <cellStyle name="20% - Ênfase5 2 3 2" xfId="0"/>
    <cellStyle name="20% - Ênfase5 2 3 2 2" xfId="0"/>
    <cellStyle name="20% - Ênfase5 2 3 2 2 2" xfId="0"/>
    <cellStyle name="20% - Ênfase5 2 3 2 3" xfId="0"/>
    <cellStyle name="20% - Ênfase5 2 3 2 3 2" xfId="0"/>
    <cellStyle name="20% - Ênfase5 2 3 2 4" xfId="0"/>
    <cellStyle name="20% - Ênfase5 2 3 2 4 2" xfId="0"/>
    <cellStyle name="20% - Ênfase5 2 3 2 5" xfId="0"/>
    <cellStyle name="20% - Ênfase5 2 3 3" xfId="0"/>
    <cellStyle name="20% - Ênfase5 2 3 3 2" xfId="0"/>
    <cellStyle name="20% - Ênfase5 2 3 3 2 2" xfId="0"/>
    <cellStyle name="20% - Ênfase5 2 3 3 3" xfId="0"/>
    <cellStyle name="20% - Ênfase5 2 3 4" xfId="0"/>
    <cellStyle name="20% - Ênfase5 2 3 4 2" xfId="0"/>
    <cellStyle name="20% - Ênfase5 2 3 5" xfId="0"/>
    <cellStyle name="20% - Ênfase5 2 3 5 2" xfId="0"/>
    <cellStyle name="20% - Ênfase5 2 3 6" xfId="0"/>
    <cellStyle name="20% - Ênfase5 2 3 6 2" xfId="0"/>
    <cellStyle name="20% - Ênfase5 2 3 7" xfId="0"/>
    <cellStyle name="20% - Ênfase5 2 3 7 2" xfId="0"/>
    <cellStyle name="20% - Ênfase5 2 3 8" xfId="0"/>
    <cellStyle name="20% - Ênfase5 2 3 8 2" xfId="0"/>
    <cellStyle name="20% - Ênfase5 2 3 9" xfId="0"/>
    <cellStyle name="20% - Ênfase5 2 3_CPU" xfId="0"/>
    <cellStyle name="20% - Ênfase5 2 4" xfId="0"/>
    <cellStyle name="20% - Ênfase5 2 4 2" xfId="0"/>
    <cellStyle name="20% - Ênfase5 2 4 2 2" xfId="0"/>
    <cellStyle name="20% - Ênfase5 2 4 3" xfId="0"/>
    <cellStyle name="20% - Ênfase5 2 4 3 2" xfId="0"/>
    <cellStyle name="20% - Ênfase5 2 4 4" xfId="0"/>
    <cellStyle name="20% - Ênfase5 2 4 4 2" xfId="0"/>
    <cellStyle name="20% - Ênfase5 2 4 5" xfId="0"/>
    <cellStyle name="20% - Ênfase5 2 5" xfId="0"/>
    <cellStyle name="20% - Ênfase5 2 5 2" xfId="0"/>
    <cellStyle name="20% - Ênfase5 2 5 2 2" xfId="0"/>
    <cellStyle name="20% - Ênfase5 2 5 3" xfId="0"/>
    <cellStyle name="20% - Ênfase5 2 6" xfId="0"/>
    <cellStyle name="20% - Ênfase5 2 6 2" xfId="0"/>
    <cellStyle name="20% - Ênfase5 2 7" xfId="0"/>
    <cellStyle name="20% - Ênfase5 2 7 2" xfId="0"/>
    <cellStyle name="20% - Ênfase5 2 8" xfId="0"/>
    <cellStyle name="20% - Ênfase5 2 8 2" xfId="0"/>
    <cellStyle name="20% - Ênfase5 2 9" xfId="0"/>
    <cellStyle name="20% - Ênfase5 2 9 2" xfId="0"/>
    <cellStyle name="20% - Ênfase5 2_CPU" xfId="0"/>
    <cellStyle name="20% - Ênfase5 3" xfId="0"/>
    <cellStyle name="20% - Ênfase5 3 10" xfId="0"/>
    <cellStyle name="20% - Ênfase5 3 10 2" xfId="0"/>
    <cellStyle name="20% - Ênfase5 3 11" xfId="0"/>
    <cellStyle name="20% - Ênfase5 3 2" xfId="0"/>
    <cellStyle name="20% - Ênfase5 3 2 2" xfId="0"/>
    <cellStyle name="20% - Ênfase5 3 2 2 2" xfId="0"/>
    <cellStyle name="20% - Ênfase5 3 2 2 2 2" xfId="0"/>
    <cellStyle name="20% - Ênfase5 3 2 2 3" xfId="0"/>
    <cellStyle name="20% - Ênfase5 3 2 2 3 2" xfId="0"/>
    <cellStyle name="20% - Ênfase5 3 2 2 4" xfId="0"/>
    <cellStyle name="20% - Ênfase5 3 2 2 4 2" xfId="0"/>
    <cellStyle name="20% - Ênfase5 3 2 2 5" xfId="0"/>
    <cellStyle name="20% - Ênfase5 3 2 3" xfId="0"/>
    <cellStyle name="20% - Ênfase5 3 2 3 2" xfId="0"/>
    <cellStyle name="20% - Ênfase5 3 2 3 2 2" xfId="0"/>
    <cellStyle name="20% - Ênfase5 3 2 3 3" xfId="0"/>
    <cellStyle name="20% - Ênfase5 3 2 4" xfId="0"/>
    <cellStyle name="20% - Ênfase5 3 2 4 2" xfId="0"/>
    <cellStyle name="20% - Ênfase5 3 2 5" xfId="0"/>
    <cellStyle name="20% - Ênfase5 3 2 5 2" xfId="0"/>
    <cellStyle name="20% - Ênfase5 3 2 6" xfId="0"/>
    <cellStyle name="20% - Ênfase5 3 2 6 2" xfId="0"/>
    <cellStyle name="20% - Ênfase5 3 2 7" xfId="0"/>
    <cellStyle name="20% - Ênfase5 3 2 7 2" xfId="0"/>
    <cellStyle name="20% - Ênfase5 3 2 8" xfId="0"/>
    <cellStyle name="20% - Ênfase5 3 2 8 2" xfId="0"/>
    <cellStyle name="20% - Ênfase5 3 2 9" xfId="0"/>
    <cellStyle name="20% - Ênfase5 3 2_CPU" xfId="0"/>
    <cellStyle name="20% - Ênfase5 3 3" xfId="0"/>
    <cellStyle name="20% - Ênfase5 3 3 2" xfId="0"/>
    <cellStyle name="20% - Ênfase5 3 3 2 2" xfId="0"/>
    <cellStyle name="20% - Ênfase5 3 3 2 2 2" xfId="0"/>
    <cellStyle name="20% - Ênfase5 3 3 2 3" xfId="0"/>
    <cellStyle name="20% - Ênfase5 3 3 2 3 2" xfId="0"/>
    <cellStyle name="20% - Ênfase5 3 3 2 4" xfId="0"/>
    <cellStyle name="20% - Ênfase5 3 3 2 4 2" xfId="0"/>
    <cellStyle name="20% - Ênfase5 3 3 2 5" xfId="0"/>
    <cellStyle name="20% - Ênfase5 3 3 3" xfId="0"/>
    <cellStyle name="20% - Ênfase5 3 3 3 2" xfId="0"/>
    <cellStyle name="20% - Ênfase5 3 3 3 2 2" xfId="0"/>
    <cellStyle name="20% - Ênfase5 3 3 3 3" xfId="0"/>
    <cellStyle name="20% - Ênfase5 3 3 4" xfId="0"/>
    <cellStyle name="20% - Ênfase5 3 3 4 2" xfId="0"/>
    <cellStyle name="20% - Ênfase5 3 3 5" xfId="0"/>
    <cellStyle name="20% - Ênfase5 3 3 5 2" xfId="0"/>
    <cellStyle name="20% - Ênfase5 3 3 6" xfId="0"/>
    <cellStyle name="20% - Ênfase5 3 3 6 2" xfId="0"/>
    <cellStyle name="20% - Ênfase5 3 3 7" xfId="0"/>
    <cellStyle name="20% - Ênfase5 3 3 7 2" xfId="0"/>
    <cellStyle name="20% - Ênfase5 3 3 8" xfId="0"/>
    <cellStyle name="20% - Ênfase5 3 3 8 2" xfId="0"/>
    <cellStyle name="20% - Ênfase5 3 3 9" xfId="0"/>
    <cellStyle name="20% - Ênfase5 3 3_CPU" xfId="0"/>
    <cellStyle name="20% - Ênfase5 3 4" xfId="0"/>
    <cellStyle name="20% - Ênfase5 3 4 2" xfId="0"/>
    <cellStyle name="20% - Ênfase5 3 4 2 2" xfId="0"/>
    <cellStyle name="20% - Ênfase5 3 4 3" xfId="0"/>
    <cellStyle name="20% - Ênfase5 3 4 3 2" xfId="0"/>
    <cellStyle name="20% - Ênfase5 3 4 4" xfId="0"/>
    <cellStyle name="20% - Ênfase5 3 4 4 2" xfId="0"/>
    <cellStyle name="20% - Ênfase5 3 4 5" xfId="0"/>
    <cellStyle name="20% - Ênfase5 3 5" xfId="0"/>
    <cellStyle name="20% - Ênfase5 3 5 2" xfId="0"/>
    <cellStyle name="20% - Ênfase5 3 5 2 2" xfId="0"/>
    <cellStyle name="20% - Ênfase5 3 5 3" xfId="0"/>
    <cellStyle name="20% - Ênfase5 3 6" xfId="0"/>
    <cellStyle name="20% - Ênfase5 3 6 2" xfId="0"/>
    <cellStyle name="20% - Ênfase5 3 7" xfId="0"/>
    <cellStyle name="20% - Ênfase5 3 7 2" xfId="0"/>
    <cellStyle name="20% - Ênfase5 3 8" xfId="0"/>
    <cellStyle name="20% - Ênfase5 3 8 2" xfId="0"/>
    <cellStyle name="20% - Ênfase5 3 9" xfId="0"/>
    <cellStyle name="20% - Ênfase5 3 9 2" xfId="0"/>
    <cellStyle name="20% - Ênfase5 3_CPU" xfId="0"/>
    <cellStyle name="20% - Ênfase5 4" xfId="0"/>
    <cellStyle name="20% - Ênfase5 4 10" xfId="0"/>
    <cellStyle name="20% - Ênfase5 4 10 2" xfId="0"/>
    <cellStyle name="20% - Ênfase5 4 11" xfId="0"/>
    <cellStyle name="20% - Ênfase5 4 2" xfId="0"/>
    <cellStyle name="20% - Ênfase5 4 2 2" xfId="0"/>
    <cellStyle name="20% - Ênfase5 4 2 2 2" xfId="0"/>
    <cellStyle name="20% - Ênfase5 4 2 2 2 2" xfId="0"/>
    <cellStyle name="20% - Ênfase5 4 2 2 3" xfId="0"/>
    <cellStyle name="20% - Ênfase5 4 2 2 3 2" xfId="0"/>
    <cellStyle name="20% - Ênfase5 4 2 2 4" xfId="0"/>
    <cellStyle name="20% - Ênfase5 4 2 2 4 2" xfId="0"/>
    <cellStyle name="20% - Ênfase5 4 2 2 5" xfId="0"/>
    <cellStyle name="20% - Ênfase5 4 2 3" xfId="0"/>
    <cellStyle name="20% - Ênfase5 4 2 3 2" xfId="0"/>
    <cellStyle name="20% - Ênfase5 4 2 3 2 2" xfId="0"/>
    <cellStyle name="20% - Ênfase5 4 2 3 3" xfId="0"/>
    <cellStyle name="20% - Ênfase5 4 2 4" xfId="0"/>
    <cellStyle name="20% - Ênfase5 4 2 4 2" xfId="0"/>
    <cellStyle name="20% - Ênfase5 4 2 5" xfId="0"/>
    <cellStyle name="20% - Ênfase5 4 2 5 2" xfId="0"/>
    <cellStyle name="20% - Ênfase5 4 2 6" xfId="0"/>
    <cellStyle name="20% - Ênfase5 4 2 6 2" xfId="0"/>
    <cellStyle name="20% - Ênfase5 4 2 7" xfId="0"/>
    <cellStyle name="20% - Ênfase5 4 2 7 2" xfId="0"/>
    <cellStyle name="20% - Ênfase5 4 2 8" xfId="0"/>
    <cellStyle name="20% - Ênfase5 4 2 8 2" xfId="0"/>
    <cellStyle name="20% - Ênfase5 4 2 9" xfId="0"/>
    <cellStyle name="20% - Ênfase5 4 2_CPU" xfId="0"/>
    <cellStyle name="20% - Ênfase5 4 3" xfId="0"/>
    <cellStyle name="20% - Ênfase5 4 3 2" xfId="0"/>
    <cellStyle name="20% - Ênfase5 4 3 2 2" xfId="0"/>
    <cellStyle name="20% - Ênfase5 4 3 2 2 2" xfId="0"/>
    <cellStyle name="20% - Ênfase5 4 3 2 3" xfId="0"/>
    <cellStyle name="20% - Ênfase5 4 3 2 3 2" xfId="0"/>
    <cellStyle name="20% - Ênfase5 4 3 2 4" xfId="0"/>
    <cellStyle name="20% - Ênfase5 4 3 2 4 2" xfId="0"/>
    <cellStyle name="20% - Ênfase5 4 3 2 5" xfId="0"/>
    <cellStyle name="20% - Ênfase5 4 3 3" xfId="0"/>
    <cellStyle name="20% - Ênfase5 4 3 3 2" xfId="0"/>
    <cellStyle name="20% - Ênfase5 4 3 3 2 2" xfId="0"/>
    <cellStyle name="20% - Ênfase5 4 3 3 3" xfId="0"/>
    <cellStyle name="20% - Ênfase5 4 3 4" xfId="0"/>
    <cellStyle name="20% - Ênfase5 4 3 4 2" xfId="0"/>
    <cellStyle name="20% - Ênfase5 4 3 5" xfId="0"/>
    <cellStyle name="20% - Ênfase5 4 3 5 2" xfId="0"/>
    <cellStyle name="20% - Ênfase5 4 3 6" xfId="0"/>
    <cellStyle name="20% - Ênfase5 4 3 6 2" xfId="0"/>
    <cellStyle name="20% - Ênfase5 4 3 7" xfId="0"/>
    <cellStyle name="20% - Ênfase5 4 3 7 2" xfId="0"/>
    <cellStyle name="20% - Ênfase5 4 3 8" xfId="0"/>
    <cellStyle name="20% - Ênfase5 4 3 8 2" xfId="0"/>
    <cellStyle name="20% - Ênfase5 4 3 9" xfId="0"/>
    <cellStyle name="20% - Ênfase5 4 3_CPU" xfId="0"/>
    <cellStyle name="20% - Ênfase5 4 4" xfId="0"/>
    <cellStyle name="20% - Ênfase5 4 4 2" xfId="0"/>
    <cellStyle name="20% - Ênfase5 4 4 2 2" xfId="0"/>
    <cellStyle name="20% - Ênfase5 4 4 3" xfId="0"/>
    <cellStyle name="20% - Ênfase5 4 4 3 2" xfId="0"/>
    <cellStyle name="20% - Ênfase5 4 4 4" xfId="0"/>
    <cellStyle name="20% - Ênfase5 4 4 4 2" xfId="0"/>
    <cellStyle name="20% - Ênfase5 4 4 5" xfId="0"/>
    <cellStyle name="20% - Ênfase5 4 5" xfId="0"/>
    <cellStyle name="20% - Ênfase5 4 5 2" xfId="0"/>
    <cellStyle name="20% - Ênfase5 4 5 2 2" xfId="0"/>
    <cellStyle name="20% - Ênfase5 4 5 3" xfId="0"/>
    <cellStyle name="20% - Ênfase5 4 6" xfId="0"/>
    <cellStyle name="20% - Ênfase5 4 6 2" xfId="0"/>
    <cellStyle name="20% - Ênfase5 4 7" xfId="0"/>
    <cellStyle name="20% - Ênfase5 4 7 2" xfId="0"/>
    <cellStyle name="20% - Ênfase5 4 8" xfId="0"/>
    <cellStyle name="20% - Ênfase5 4 8 2" xfId="0"/>
    <cellStyle name="20% - Ênfase5 4 9" xfId="0"/>
    <cellStyle name="20% - Ênfase5 4 9 2" xfId="0"/>
    <cellStyle name="20% - Ênfase5 4_CPU" xfId="0"/>
    <cellStyle name="20% - Ênfase5 5" xfId="0"/>
    <cellStyle name="20% - Ênfase5 5 10" xfId="0"/>
    <cellStyle name="20% - Ênfase5 5 10 2" xfId="0"/>
    <cellStyle name="20% - Ênfase5 5 11" xfId="0"/>
    <cellStyle name="20% - Ênfase5 5 2" xfId="0"/>
    <cellStyle name="20% - Ênfase5 5 2 2" xfId="0"/>
    <cellStyle name="20% - Ênfase5 5 2 2 2" xfId="0"/>
    <cellStyle name="20% - Ênfase5 5 2 2 2 2" xfId="0"/>
    <cellStyle name="20% - Ênfase5 5 2 2 3" xfId="0"/>
    <cellStyle name="20% - Ênfase5 5 2 2 3 2" xfId="0"/>
    <cellStyle name="20% - Ênfase5 5 2 2 4" xfId="0"/>
    <cellStyle name="20% - Ênfase5 5 2 2 4 2" xfId="0"/>
    <cellStyle name="20% - Ênfase5 5 2 2 5" xfId="0"/>
    <cellStyle name="20% - Ênfase5 5 2 3" xfId="0"/>
    <cellStyle name="20% - Ênfase5 5 2 3 2" xfId="0"/>
    <cellStyle name="20% - Ênfase5 5 2 3 2 2" xfId="0"/>
    <cellStyle name="20% - Ênfase5 5 2 3 3" xfId="0"/>
    <cellStyle name="20% - Ênfase5 5 2 4" xfId="0"/>
    <cellStyle name="20% - Ênfase5 5 2 4 2" xfId="0"/>
    <cellStyle name="20% - Ênfase5 5 2 5" xfId="0"/>
    <cellStyle name="20% - Ênfase5 5 2 5 2" xfId="0"/>
    <cellStyle name="20% - Ênfase5 5 2 6" xfId="0"/>
    <cellStyle name="20% - Ênfase5 5 2 6 2" xfId="0"/>
    <cellStyle name="20% - Ênfase5 5 2 7" xfId="0"/>
    <cellStyle name="20% - Ênfase5 5 2 7 2" xfId="0"/>
    <cellStyle name="20% - Ênfase5 5 2 8" xfId="0"/>
    <cellStyle name="20% - Ênfase5 5 2 8 2" xfId="0"/>
    <cellStyle name="20% - Ênfase5 5 2 9" xfId="0"/>
    <cellStyle name="20% - Ênfase5 5 2_CPU" xfId="0"/>
    <cellStyle name="20% - Ênfase5 5 3" xfId="0"/>
    <cellStyle name="20% - Ênfase5 5 3 2" xfId="0"/>
    <cellStyle name="20% - Ênfase5 5 3 2 2" xfId="0"/>
    <cellStyle name="20% - Ênfase5 5 3 2 2 2" xfId="0"/>
    <cellStyle name="20% - Ênfase5 5 3 2 3" xfId="0"/>
    <cellStyle name="20% - Ênfase5 5 3 2 3 2" xfId="0"/>
    <cellStyle name="20% - Ênfase5 5 3 2 4" xfId="0"/>
    <cellStyle name="20% - Ênfase5 5 3 2 4 2" xfId="0"/>
    <cellStyle name="20% - Ênfase5 5 3 2 5" xfId="0"/>
    <cellStyle name="20% - Ênfase5 5 3 3" xfId="0"/>
    <cellStyle name="20% - Ênfase5 5 3 3 2" xfId="0"/>
    <cellStyle name="20% - Ênfase5 5 3 3 2 2" xfId="0"/>
    <cellStyle name="20% - Ênfase5 5 3 3 3" xfId="0"/>
    <cellStyle name="20% - Ênfase5 5 3 4" xfId="0"/>
    <cellStyle name="20% - Ênfase5 5 3 4 2" xfId="0"/>
    <cellStyle name="20% - Ênfase5 5 3 5" xfId="0"/>
    <cellStyle name="20% - Ênfase5 5 3 5 2" xfId="0"/>
    <cellStyle name="20% - Ênfase5 5 3 6" xfId="0"/>
    <cellStyle name="20% - Ênfase5 5 3 6 2" xfId="0"/>
    <cellStyle name="20% - Ênfase5 5 3 7" xfId="0"/>
    <cellStyle name="20% - Ênfase5 5 3 7 2" xfId="0"/>
    <cellStyle name="20% - Ênfase5 5 3 8" xfId="0"/>
    <cellStyle name="20% - Ênfase5 5 3 8 2" xfId="0"/>
    <cellStyle name="20% - Ênfase5 5 3 9" xfId="0"/>
    <cellStyle name="20% - Ênfase5 5 3_CPU" xfId="0"/>
    <cellStyle name="20% - Ênfase5 5 4" xfId="0"/>
    <cellStyle name="20% - Ênfase5 5 4 2" xfId="0"/>
    <cellStyle name="20% - Ênfase5 5 4 2 2" xfId="0"/>
    <cellStyle name="20% - Ênfase5 5 4 3" xfId="0"/>
    <cellStyle name="20% - Ênfase5 5 4 3 2" xfId="0"/>
    <cellStyle name="20% - Ênfase5 5 4 4" xfId="0"/>
    <cellStyle name="20% - Ênfase5 5 4 4 2" xfId="0"/>
    <cellStyle name="20% - Ênfase5 5 4 5" xfId="0"/>
    <cellStyle name="20% - Ênfase5 5 5" xfId="0"/>
    <cellStyle name="20% - Ênfase5 5 5 2" xfId="0"/>
    <cellStyle name="20% - Ênfase5 5 5 2 2" xfId="0"/>
    <cellStyle name="20% - Ênfase5 5 5 3" xfId="0"/>
    <cellStyle name="20% - Ênfase5 5 6" xfId="0"/>
    <cellStyle name="20% - Ênfase5 5 6 2" xfId="0"/>
    <cellStyle name="20% - Ênfase5 5 7" xfId="0"/>
    <cellStyle name="20% - Ênfase5 5 7 2" xfId="0"/>
    <cellStyle name="20% - Ênfase5 5 8" xfId="0"/>
    <cellStyle name="20% - Ênfase5 5 8 2" xfId="0"/>
    <cellStyle name="20% - Ênfase5 5 9" xfId="0"/>
    <cellStyle name="20% - Ênfase5 5 9 2" xfId="0"/>
    <cellStyle name="20% - Ênfase5 5_CPU" xfId="0"/>
    <cellStyle name="20% - Ênfase5 6" xfId="0"/>
    <cellStyle name="20% - Ênfase5 6 10" xfId="0"/>
    <cellStyle name="20% - Ênfase5 6 10 2" xfId="0"/>
    <cellStyle name="20% - Ênfase5 6 11" xfId="0"/>
    <cellStyle name="20% - Ênfase5 6 2" xfId="0"/>
    <cellStyle name="20% - Ênfase5 6 2 2" xfId="0"/>
    <cellStyle name="20% - Ênfase5 6 2 2 2" xfId="0"/>
    <cellStyle name="20% - Ênfase5 6 2 2 2 2" xfId="0"/>
    <cellStyle name="20% - Ênfase5 6 2 2 3" xfId="0"/>
    <cellStyle name="20% - Ênfase5 6 2 2 3 2" xfId="0"/>
    <cellStyle name="20% - Ênfase5 6 2 2 4" xfId="0"/>
    <cellStyle name="20% - Ênfase5 6 2 2 4 2" xfId="0"/>
    <cellStyle name="20% - Ênfase5 6 2 2 5" xfId="0"/>
    <cellStyle name="20% - Ênfase5 6 2 3" xfId="0"/>
    <cellStyle name="20% - Ênfase5 6 2 3 2" xfId="0"/>
    <cellStyle name="20% - Ênfase5 6 2 3 2 2" xfId="0"/>
    <cellStyle name="20% - Ênfase5 6 2 3 3" xfId="0"/>
    <cellStyle name="20% - Ênfase5 6 2 4" xfId="0"/>
    <cellStyle name="20% - Ênfase5 6 2 4 2" xfId="0"/>
    <cellStyle name="20% - Ênfase5 6 2 5" xfId="0"/>
    <cellStyle name="20% - Ênfase5 6 2 5 2" xfId="0"/>
    <cellStyle name="20% - Ênfase5 6 2 6" xfId="0"/>
    <cellStyle name="20% - Ênfase5 6 2 6 2" xfId="0"/>
    <cellStyle name="20% - Ênfase5 6 2 7" xfId="0"/>
    <cellStyle name="20% - Ênfase5 6 2 7 2" xfId="0"/>
    <cellStyle name="20% - Ênfase5 6 2 8" xfId="0"/>
    <cellStyle name="20% - Ênfase5 6 2 8 2" xfId="0"/>
    <cellStyle name="20% - Ênfase5 6 2 9" xfId="0"/>
    <cellStyle name="20% - Ênfase5 6 2_CPU" xfId="0"/>
    <cellStyle name="20% - Ênfase5 6 3" xfId="0"/>
    <cellStyle name="20% - Ênfase5 6 3 2" xfId="0"/>
    <cellStyle name="20% - Ênfase5 6 3 2 2" xfId="0"/>
    <cellStyle name="20% - Ênfase5 6 3 2 2 2" xfId="0"/>
    <cellStyle name="20% - Ênfase5 6 3 2 3" xfId="0"/>
    <cellStyle name="20% - Ênfase5 6 3 2 3 2" xfId="0"/>
    <cellStyle name="20% - Ênfase5 6 3 2 4" xfId="0"/>
    <cellStyle name="20% - Ênfase5 6 3 2 4 2" xfId="0"/>
    <cellStyle name="20% - Ênfase5 6 3 2 5" xfId="0"/>
    <cellStyle name="20% - Ênfase5 6 3 3" xfId="0"/>
    <cellStyle name="20% - Ênfase5 6 3 3 2" xfId="0"/>
    <cellStyle name="20% - Ênfase5 6 3 3 2 2" xfId="0"/>
    <cellStyle name="20% - Ênfase5 6 3 3 3" xfId="0"/>
    <cellStyle name="20% - Ênfase5 6 3 4" xfId="0"/>
    <cellStyle name="20% - Ênfase5 6 3 4 2" xfId="0"/>
    <cellStyle name="20% - Ênfase5 6 3 5" xfId="0"/>
    <cellStyle name="20% - Ênfase5 6 3 5 2" xfId="0"/>
    <cellStyle name="20% - Ênfase5 6 3 6" xfId="0"/>
    <cellStyle name="20% - Ênfase5 6 3 6 2" xfId="0"/>
    <cellStyle name="20% - Ênfase5 6 3 7" xfId="0"/>
    <cellStyle name="20% - Ênfase5 6 3 7 2" xfId="0"/>
    <cellStyle name="20% - Ênfase5 6 3 8" xfId="0"/>
    <cellStyle name="20% - Ênfase5 6 3 8 2" xfId="0"/>
    <cellStyle name="20% - Ênfase5 6 3 9" xfId="0"/>
    <cellStyle name="20% - Ênfase5 6 3_CPU" xfId="0"/>
    <cellStyle name="20% - Ênfase5 6 4" xfId="0"/>
    <cellStyle name="20% - Ênfase5 6 4 2" xfId="0"/>
    <cellStyle name="20% - Ênfase5 6 4 2 2" xfId="0"/>
    <cellStyle name="20% - Ênfase5 6 4 3" xfId="0"/>
    <cellStyle name="20% - Ênfase5 6 4 3 2" xfId="0"/>
    <cellStyle name="20% - Ênfase5 6 4 4" xfId="0"/>
    <cellStyle name="20% - Ênfase5 6 4 4 2" xfId="0"/>
    <cellStyle name="20% - Ênfase5 6 4 5" xfId="0"/>
    <cellStyle name="20% - Ênfase5 6 5" xfId="0"/>
    <cellStyle name="20% - Ênfase5 6 5 2" xfId="0"/>
    <cellStyle name="20% - Ênfase5 6 5 2 2" xfId="0"/>
    <cellStyle name="20% - Ênfase5 6 5 3" xfId="0"/>
    <cellStyle name="20% - Ênfase5 6 6" xfId="0"/>
    <cellStyle name="20% - Ênfase5 6 6 2" xfId="0"/>
    <cellStyle name="20% - Ênfase5 6 7" xfId="0"/>
    <cellStyle name="20% - Ênfase5 6 7 2" xfId="0"/>
    <cellStyle name="20% - Ênfase5 6 8" xfId="0"/>
    <cellStyle name="20% - Ênfase5 6 8 2" xfId="0"/>
    <cellStyle name="20% - Ênfase5 6 9" xfId="0"/>
    <cellStyle name="20% - Ênfase5 6 9 2" xfId="0"/>
    <cellStyle name="20% - Ênfase5 6_CPU" xfId="0"/>
    <cellStyle name="20% - Ênfase5 7" xfId="0"/>
    <cellStyle name="20% - Ênfase5 7 10" xfId="0"/>
    <cellStyle name="20% - Ênfase5 7 10 2" xfId="0"/>
    <cellStyle name="20% - Ênfase5 7 11" xfId="0"/>
    <cellStyle name="20% - Ênfase5 7 2" xfId="0"/>
    <cellStyle name="20% - Ênfase5 7 2 2" xfId="0"/>
    <cellStyle name="20% - Ênfase5 7 2 2 2" xfId="0"/>
    <cellStyle name="20% - Ênfase5 7 2 2 2 2" xfId="0"/>
    <cellStyle name="20% - Ênfase5 7 2 2 3" xfId="0"/>
    <cellStyle name="20% - Ênfase5 7 2 2 3 2" xfId="0"/>
    <cellStyle name="20% - Ênfase5 7 2 2 4" xfId="0"/>
    <cellStyle name="20% - Ênfase5 7 2 2 4 2" xfId="0"/>
    <cellStyle name="20% - Ênfase5 7 2 2 5" xfId="0"/>
    <cellStyle name="20% - Ênfase5 7 2 3" xfId="0"/>
    <cellStyle name="20% - Ênfase5 7 2 3 2" xfId="0"/>
    <cellStyle name="20% - Ênfase5 7 2 3 2 2" xfId="0"/>
    <cellStyle name="20% - Ênfase5 7 2 3 3" xfId="0"/>
    <cellStyle name="20% - Ênfase5 7 2 4" xfId="0"/>
    <cellStyle name="20% - Ênfase5 7 2 4 2" xfId="0"/>
    <cellStyle name="20% - Ênfase5 7 2 5" xfId="0"/>
    <cellStyle name="20% - Ênfase5 7 2 5 2" xfId="0"/>
    <cellStyle name="20% - Ênfase5 7 2 6" xfId="0"/>
    <cellStyle name="20% - Ênfase5 7 2 6 2" xfId="0"/>
    <cellStyle name="20% - Ênfase5 7 2 7" xfId="0"/>
    <cellStyle name="20% - Ênfase5 7 2 7 2" xfId="0"/>
    <cellStyle name="20% - Ênfase5 7 2 8" xfId="0"/>
    <cellStyle name="20% - Ênfase5 7 2 8 2" xfId="0"/>
    <cellStyle name="20% - Ênfase5 7 2 9" xfId="0"/>
    <cellStyle name="20% - Ênfase5 7 2_CPU" xfId="0"/>
    <cellStyle name="20% - Ênfase5 7 3" xfId="0"/>
    <cellStyle name="20% - Ênfase5 7 3 2" xfId="0"/>
    <cellStyle name="20% - Ênfase5 7 3 2 2" xfId="0"/>
    <cellStyle name="20% - Ênfase5 7 3 2 2 2" xfId="0"/>
    <cellStyle name="20% - Ênfase5 7 3 2 3" xfId="0"/>
    <cellStyle name="20% - Ênfase5 7 3 2 3 2" xfId="0"/>
    <cellStyle name="20% - Ênfase5 7 3 2 4" xfId="0"/>
    <cellStyle name="20% - Ênfase5 7 3 2 4 2" xfId="0"/>
    <cellStyle name="20% - Ênfase5 7 3 2 5" xfId="0"/>
    <cellStyle name="20% - Ênfase5 7 3 3" xfId="0"/>
    <cellStyle name="20% - Ênfase5 7 3 3 2" xfId="0"/>
    <cellStyle name="20% - Ênfase5 7 3 3 2 2" xfId="0"/>
    <cellStyle name="20% - Ênfase5 7 3 3 3" xfId="0"/>
    <cellStyle name="20% - Ênfase5 7 3 4" xfId="0"/>
    <cellStyle name="20% - Ênfase5 7 3 4 2" xfId="0"/>
    <cellStyle name="20% - Ênfase5 7 3 5" xfId="0"/>
    <cellStyle name="20% - Ênfase5 7 3 5 2" xfId="0"/>
    <cellStyle name="20% - Ênfase5 7 3 6" xfId="0"/>
    <cellStyle name="20% - Ênfase5 7 3 6 2" xfId="0"/>
    <cellStyle name="20% - Ênfase5 7 3 7" xfId="0"/>
    <cellStyle name="20% - Ênfase5 7 3 7 2" xfId="0"/>
    <cellStyle name="20% - Ênfase5 7 3 8" xfId="0"/>
    <cellStyle name="20% - Ênfase5 7 3 8 2" xfId="0"/>
    <cellStyle name="20% - Ênfase5 7 3 9" xfId="0"/>
    <cellStyle name="20% - Ênfase5 7 3_CPU" xfId="0"/>
    <cellStyle name="20% - Ênfase5 7 4" xfId="0"/>
    <cellStyle name="20% - Ênfase5 7 4 2" xfId="0"/>
    <cellStyle name="20% - Ênfase5 7 4 2 2" xfId="0"/>
    <cellStyle name="20% - Ênfase5 7 4 3" xfId="0"/>
    <cellStyle name="20% - Ênfase5 7 4 3 2" xfId="0"/>
    <cellStyle name="20% - Ênfase5 7 4 4" xfId="0"/>
    <cellStyle name="20% - Ênfase5 7 4 4 2" xfId="0"/>
    <cellStyle name="20% - Ênfase5 7 4 5" xfId="0"/>
    <cellStyle name="20% - Ênfase5 7 5" xfId="0"/>
    <cellStyle name="20% - Ênfase5 7 5 2" xfId="0"/>
    <cellStyle name="20% - Ênfase5 7 5 2 2" xfId="0"/>
    <cellStyle name="20% - Ênfase5 7 5 3" xfId="0"/>
    <cellStyle name="20% - Ênfase5 7 6" xfId="0"/>
    <cellStyle name="20% - Ênfase5 7 6 2" xfId="0"/>
    <cellStyle name="20% - Ênfase5 7 7" xfId="0"/>
    <cellStyle name="20% - Ênfase5 7 7 2" xfId="0"/>
    <cellStyle name="20% - Ênfase5 7 8" xfId="0"/>
    <cellStyle name="20% - Ênfase5 7 8 2" xfId="0"/>
    <cellStyle name="20% - Ênfase5 7 9" xfId="0"/>
    <cellStyle name="20% - Ênfase5 7 9 2" xfId="0"/>
    <cellStyle name="20% - Ênfase5 7_CPU" xfId="0"/>
    <cellStyle name="20% - Ênfase5 8" xfId="0"/>
    <cellStyle name="20% - Ênfase5 8 2" xfId="0"/>
    <cellStyle name="20% - Ênfase5 8 2 2" xfId="0"/>
    <cellStyle name="20% - Ênfase5 8 2 2 2" xfId="0"/>
    <cellStyle name="20% - Ênfase5 8 2 3" xfId="0"/>
    <cellStyle name="20% - Ênfase5 8 2 3 2" xfId="0"/>
    <cellStyle name="20% - Ênfase5 8 2 4" xfId="0"/>
    <cellStyle name="20% - Ênfase5 8 2 4 2" xfId="0"/>
    <cellStyle name="20% - Ênfase5 8 2 5" xfId="0"/>
    <cellStyle name="20% - Ênfase5 8 3" xfId="0"/>
    <cellStyle name="20% - Ênfase5 8 3 2" xfId="0"/>
    <cellStyle name="20% - Ênfase5 8 3 2 2" xfId="0"/>
    <cellStyle name="20% - Ênfase5 8 3 3" xfId="0"/>
    <cellStyle name="20% - Ênfase5 8 4" xfId="0"/>
    <cellStyle name="20% - Ênfase5 8 4 2" xfId="0"/>
    <cellStyle name="20% - Ênfase5 8 5" xfId="0"/>
    <cellStyle name="20% - Ênfase5 8 5 2" xfId="0"/>
    <cellStyle name="20% - Ênfase5 8 6" xfId="0"/>
    <cellStyle name="20% - Ênfase5 8 6 2" xfId="0"/>
    <cellStyle name="20% - Ênfase5 8 7" xfId="0"/>
    <cellStyle name="20% - Ênfase5 8 7 2" xfId="0"/>
    <cellStyle name="20% - Ênfase5 8 8" xfId="0"/>
    <cellStyle name="20% - Ênfase5 8 8 2" xfId="0"/>
    <cellStyle name="20% - Ênfase5 8 9" xfId="0"/>
    <cellStyle name="20% - Ênfase5 8_CPU" xfId="0"/>
    <cellStyle name="20% - Ênfase6 2" xfId="0"/>
    <cellStyle name="20% - Ênfase6 2 10" xfId="0"/>
    <cellStyle name="20% - Ênfase6 2 10 2" xfId="0"/>
    <cellStyle name="20% - Ênfase6 2 11" xfId="0"/>
    <cellStyle name="20% - Ênfase6 2 2" xfId="0"/>
    <cellStyle name="20% - Ênfase6 2 2 2" xfId="0"/>
    <cellStyle name="20% - Ênfase6 2 2 2 2" xfId="0"/>
    <cellStyle name="20% - Ênfase6 2 2 2 2 2" xfId="0"/>
    <cellStyle name="20% - Ênfase6 2 2 2 3" xfId="0"/>
    <cellStyle name="20% - Ênfase6 2 2 2 3 2" xfId="0"/>
    <cellStyle name="20% - Ênfase6 2 2 2 4" xfId="0"/>
    <cellStyle name="20% - Ênfase6 2 2 2 4 2" xfId="0"/>
    <cellStyle name="20% - Ênfase6 2 2 2 5" xfId="0"/>
    <cellStyle name="20% - Ênfase6 2 2 3" xfId="0"/>
    <cellStyle name="20% - Ênfase6 2 2 3 2" xfId="0"/>
    <cellStyle name="20% - Ênfase6 2 2 3 2 2" xfId="0"/>
    <cellStyle name="20% - Ênfase6 2 2 3 3" xfId="0"/>
    <cellStyle name="20% - Ênfase6 2 2 4" xfId="0"/>
    <cellStyle name="20% - Ênfase6 2 2 4 2" xfId="0"/>
    <cellStyle name="20% - Ênfase6 2 2 4 2 2" xfId="0"/>
    <cellStyle name="20% - Ênfase6 2 2 4 3" xfId="0"/>
    <cellStyle name="20% - Ênfase6 2 2 4 3 2" xfId="0"/>
    <cellStyle name="20% - Ênfase6 2 2 4 4" xfId="0"/>
    <cellStyle name="20% - Ênfase6 2 2 5" xfId="0"/>
    <cellStyle name="20% - Ênfase6 2 2 5 2" xfId="0"/>
    <cellStyle name="20% - Ênfase6 2 2 6" xfId="0"/>
    <cellStyle name="20% - Ênfase6 2 2 6 2" xfId="0"/>
    <cellStyle name="20% - Ênfase6 2 2 7" xfId="0"/>
    <cellStyle name="20% - Ênfase6 2 2 7 2" xfId="0"/>
    <cellStyle name="20% - Ênfase6 2 2 8" xfId="0"/>
    <cellStyle name="20% - Ênfase6 2 2 8 2" xfId="0"/>
    <cellStyle name="20% - Ênfase6 2 2 9" xfId="0"/>
    <cellStyle name="20% - Ênfase6 2 2_CPU" xfId="0"/>
    <cellStyle name="20% - Ênfase6 2 3" xfId="0"/>
    <cellStyle name="20% - Ênfase6 2 3 2" xfId="0"/>
    <cellStyle name="20% - Ênfase6 2 3 2 2" xfId="0"/>
    <cellStyle name="20% - Ênfase6 2 3 2 2 2" xfId="0"/>
    <cellStyle name="20% - Ênfase6 2 3 2 3" xfId="0"/>
    <cellStyle name="20% - Ênfase6 2 3 2 3 2" xfId="0"/>
    <cellStyle name="20% - Ênfase6 2 3 2 4" xfId="0"/>
    <cellStyle name="20% - Ênfase6 2 3 2 4 2" xfId="0"/>
    <cellStyle name="20% - Ênfase6 2 3 2 5" xfId="0"/>
    <cellStyle name="20% - Ênfase6 2 3 3" xfId="0"/>
    <cellStyle name="20% - Ênfase6 2 3 3 2" xfId="0"/>
    <cellStyle name="20% - Ênfase6 2 3 3 2 2" xfId="0"/>
    <cellStyle name="20% - Ênfase6 2 3 3 3" xfId="0"/>
    <cellStyle name="20% - Ênfase6 2 3 4" xfId="0"/>
    <cellStyle name="20% - Ênfase6 2 3 4 2" xfId="0"/>
    <cellStyle name="20% - Ênfase6 2 3 4 2 2" xfId="0"/>
    <cellStyle name="20% - Ênfase6 2 3 4 3" xfId="0"/>
    <cellStyle name="20% - Ênfase6 2 3 4 3 2" xfId="0"/>
    <cellStyle name="20% - Ênfase6 2 3 4 4" xfId="0"/>
    <cellStyle name="20% - Ênfase6 2 3 5" xfId="0"/>
    <cellStyle name="20% - Ênfase6 2 3 5 2" xfId="0"/>
    <cellStyle name="20% - Ênfase6 2 3 6" xfId="0"/>
    <cellStyle name="20% - Ênfase6 2 3 6 2" xfId="0"/>
    <cellStyle name="20% - Ênfase6 2 3 7" xfId="0"/>
    <cellStyle name="20% - Ênfase6 2 3 7 2" xfId="0"/>
    <cellStyle name="20% - Ênfase6 2 3 8" xfId="0"/>
    <cellStyle name="20% - Ênfase6 2 3 8 2" xfId="0"/>
    <cellStyle name="20% - Ênfase6 2 3 9" xfId="0"/>
    <cellStyle name="20% - Ênfase6 2 3_CPU" xfId="0"/>
    <cellStyle name="20% - Ênfase6 2 4" xfId="0"/>
    <cellStyle name="20% - Ênfase6 2 4 2" xfId="0"/>
    <cellStyle name="20% - Ênfase6 2 4 2 2" xfId="0"/>
    <cellStyle name="20% - Ênfase6 2 4 3" xfId="0"/>
    <cellStyle name="20% - Ênfase6 2 4 3 2" xfId="0"/>
    <cellStyle name="20% - Ênfase6 2 4 4" xfId="0"/>
    <cellStyle name="20% - Ênfase6 2 4 4 2" xfId="0"/>
    <cellStyle name="20% - Ênfase6 2 4 5" xfId="0"/>
    <cellStyle name="20% - Ênfase6 2 5" xfId="0"/>
    <cellStyle name="20% - Ênfase6 2 5 2" xfId="0"/>
    <cellStyle name="20% - Ênfase6 2 5 2 2" xfId="0"/>
    <cellStyle name="20% - Ênfase6 2 5 3" xfId="0"/>
    <cellStyle name="20% - Ênfase6 2 6" xfId="0"/>
    <cellStyle name="20% - Ênfase6 2 6 2" xfId="0"/>
    <cellStyle name="20% - Ênfase6 2 6 2 2" xfId="0"/>
    <cellStyle name="20% - Ênfase6 2 6 3" xfId="0"/>
    <cellStyle name="20% - Ênfase6 2 6 3 2" xfId="0"/>
    <cellStyle name="20% - Ênfase6 2 6 4" xfId="0"/>
    <cellStyle name="20% - Ênfase6 2 7" xfId="0"/>
    <cellStyle name="20% - Ênfase6 2 7 2" xfId="0"/>
    <cellStyle name="20% - Ênfase6 2 8" xfId="0"/>
    <cellStyle name="20% - Ênfase6 2 8 2" xfId="0"/>
    <cellStyle name="20% - Ênfase6 2 9" xfId="0"/>
    <cellStyle name="20% - Ênfase6 2 9 2" xfId="0"/>
    <cellStyle name="20% - Ênfase6 2_CPU" xfId="0"/>
    <cellStyle name="20% - Ênfase6 3" xfId="0"/>
    <cellStyle name="20% - Ênfase6 3 10" xfId="0"/>
    <cellStyle name="20% - Ênfase6 3 10 2" xfId="0"/>
    <cellStyle name="20% - Ênfase6 3 11" xfId="0"/>
    <cellStyle name="20% - Ênfase6 3 2" xfId="0"/>
    <cellStyle name="20% - Ênfase6 3 2 2" xfId="0"/>
    <cellStyle name="20% - Ênfase6 3 2 2 2" xfId="0"/>
    <cellStyle name="20% - Ênfase6 3 2 2 2 2" xfId="0"/>
    <cellStyle name="20% - Ênfase6 3 2 2 3" xfId="0"/>
    <cellStyle name="20% - Ênfase6 3 2 2 3 2" xfId="0"/>
    <cellStyle name="20% - Ênfase6 3 2 2 4" xfId="0"/>
    <cellStyle name="20% - Ênfase6 3 2 2 4 2" xfId="0"/>
    <cellStyle name="20% - Ênfase6 3 2 2 5" xfId="0"/>
    <cellStyle name="20% - Ênfase6 3 2 3" xfId="0"/>
    <cellStyle name="20% - Ênfase6 3 2 3 2" xfId="0"/>
    <cellStyle name="20% - Ênfase6 3 2 3 2 2" xfId="0"/>
    <cellStyle name="20% - Ênfase6 3 2 3 3" xfId="0"/>
    <cellStyle name="20% - Ênfase6 3 2 4" xfId="0"/>
    <cellStyle name="20% - Ênfase6 3 2 4 2" xfId="0"/>
    <cellStyle name="20% - Ênfase6 3 2 4 2 2" xfId="0"/>
    <cellStyle name="20% - Ênfase6 3 2 4 3" xfId="0"/>
    <cellStyle name="20% - Ênfase6 3 2 4 3 2" xfId="0"/>
    <cellStyle name="20% - Ênfase6 3 2 4 4" xfId="0"/>
    <cellStyle name="20% - Ênfase6 3 2 5" xfId="0"/>
    <cellStyle name="20% - Ênfase6 3 2 5 2" xfId="0"/>
    <cellStyle name="20% - Ênfase6 3 2 6" xfId="0"/>
    <cellStyle name="20% - Ênfase6 3 2 6 2" xfId="0"/>
    <cellStyle name="20% - Ênfase6 3 2 7" xfId="0"/>
    <cellStyle name="20% - Ênfase6 3 2 7 2" xfId="0"/>
    <cellStyle name="20% - Ênfase6 3 2 8" xfId="0"/>
    <cellStyle name="20% - Ênfase6 3 2 8 2" xfId="0"/>
    <cellStyle name="20% - Ênfase6 3 2 9" xfId="0"/>
    <cellStyle name="20% - Ênfase6 3 2_CPU" xfId="0"/>
    <cellStyle name="20% - Ênfase6 3 3" xfId="0"/>
    <cellStyle name="20% - Ênfase6 3 3 2" xfId="0"/>
    <cellStyle name="20% - Ênfase6 3 3 2 2" xfId="0"/>
    <cellStyle name="20% - Ênfase6 3 3 2 2 2" xfId="0"/>
    <cellStyle name="20% - Ênfase6 3 3 2 3" xfId="0"/>
    <cellStyle name="20% - Ênfase6 3 3 2 3 2" xfId="0"/>
    <cellStyle name="20% - Ênfase6 3 3 2 4" xfId="0"/>
    <cellStyle name="20% - Ênfase6 3 3 2 4 2" xfId="0"/>
    <cellStyle name="20% - Ênfase6 3 3 2 5" xfId="0"/>
    <cellStyle name="20% - Ênfase6 3 3 3" xfId="0"/>
    <cellStyle name="20% - Ênfase6 3 3 3 2" xfId="0"/>
    <cellStyle name="20% - Ênfase6 3 3 3 2 2" xfId="0"/>
    <cellStyle name="20% - Ênfase6 3 3 3 3" xfId="0"/>
    <cellStyle name="20% - Ênfase6 3 3 4" xfId="0"/>
    <cellStyle name="20% - Ênfase6 3 3 4 2" xfId="0"/>
    <cellStyle name="20% - Ênfase6 3 3 4 2 2" xfId="0"/>
    <cellStyle name="20% - Ênfase6 3 3 4 3" xfId="0"/>
    <cellStyle name="20% - Ênfase6 3 3 4 3 2" xfId="0"/>
    <cellStyle name="20% - Ênfase6 3 3 4 4" xfId="0"/>
    <cellStyle name="20% - Ênfase6 3 3 5" xfId="0"/>
    <cellStyle name="20% - Ênfase6 3 3 5 2" xfId="0"/>
    <cellStyle name="20% - Ênfase6 3 3 6" xfId="0"/>
    <cellStyle name="20% - Ênfase6 3 3 6 2" xfId="0"/>
    <cellStyle name="20% - Ênfase6 3 3 7" xfId="0"/>
    <cellStyle name="20% - Ênfase6 3 3 7 2" xfId="0"/>
    <cellStyle name="20% - Ênfase6 3 3 8" xfId="0"/>
    <cellStyle name="20% - Ênfase6 3 3 8 2" xfId="0"/>
    <cellStyle name="20% - Ênfase6 3 3 9" xfId="0"/>
    <cellStyle name="20% - Ênfase6 3 3_CPU" xfId="0"/>
    <cellStyle name="20% - Ênfase6 3 4" xfId="0"/>
    <cellStyle name="20% - Ênfase6 3 4 2" xfId="0"/>
    <cellStyle name="20% - Ênfase6 3 4 2 2" xfId="0"/>
    <cellStyle name="20% - Ênfase6 3 4 3" xfId="0"/>
    <cellStyle name="20% - Ênfase6 3 4 3 2" xfId="0"/>
    <cellStyle name="20% - Ênfase6 3 4 4" xfId="0"/>
    <cellStyle name="20% - Ênfase6 3 4 4 2" xfId="0"/>
    <cellStyle name="20% - Ênfase6 3 4 5" xfId="0"/>
    <cellStyle name="20% - Ênfase6 3 5" xfId="0"/>
    <cellStyle name="20% - Ênfase6 3 5 2" xfId="0"/>
    <cellStyle name="20% - Ênfase6 3 5 2 2" xfId="0"/>
    <cellStyle name="20% - Ênfase6 3 5 3" xfId="0"/>
    <cellStyle name="20% - Ênfase6 3 6" xfId="0"/>
    <cellStyle name="20% - Ênfase6 3 6 2" xfId="0"/>
    <cellStyle name="20% - Ênfase6 3 6 2 2" xfId="0"/>
    <cellStyle name="20% - Ênfase6 3 6 3" xfId="0"/>
    <cellStyle name="20% - Ênfase6 3 6 3 2" xfId="0"/>
    <cellStyle name="20% - Ênfase6 3 6 4" xfId="0"/>
    <cellStyle name="20% - Ênfase6 3 7" xfId="0"/>
    <cellStyle name="20% - Ênfase6 3 7 2" xfId="0"/>
    <cellStyle name="20% - Ênfase6 3 8" xfId="0"/>
    <cellStyle name="20% - Ênfase6 3 8 2" xfId="0"/>
    <cellStyle name="20% - Ênfase6 3 9" xfId="0"/>
    <cellStyle name="20% - Ênfase6 3 9 2" xfId="0"/>
    <cellStyle name="20% - Ênfase6 3_CPU" xfId="0"/>
    <cellStyle name="20% - Ênfase6 4" xfId="0"/>
    <cellStyle name="20% - Ênfase6 4 10" xfId="0"/>
    <cellStyle name="20% - Ênfase6 4 10 2" xfId="0"/>
    <cellStyle name="20% - Ênfase6 4 11" xfId="0"/>
    <cellStyle name="20% - Ênfase6 4 2" xfId="0"/>
    <cellStyle name="20% - Ênfase6 4 2 2" xfId="0"/>
    <cellStyle name="20% - Ênfase6 4 2 2 2" xfId="0"/>
    <cellStyle name="20% - Ênfase6 4 2 2 2 2" xfId="0"/>
    <cellStyle name="20% - Ênfase6 4 2 2 3" xfId="0"/>
    <cellStyle name="20% - Ênfase6 4 2 2 3 2" xfId="0"/>
    <cellStyle name="20% - Ênfase6 4 2 2 4" xfId="0"/>
    <cellStyle name="20% - Ênfase6 4 2 2 4 2" xfId="0"/>
    <cellStyle name="20% - Ênfase6 4 2 2 5" xfId="0"/>
    <cellStyle name="20% - Ênfase6 4 2 3" xfId="0"/>
    <cellStyle name="20% - Ênfase6 4 2 3 2" xfId="0"/>
    <cellStyle name="20% - Ênfase6 4 2 3 2 2" xfId="0"/>
    <cellStyle name="20% - Ênfase6 4 2 3 3" xfId="0"/>
    <cellStyle name="20% - Ênfase6 4 2 4" xfId="0"/>
    <cellStyle name="20% - Ênfase6 4 2 4 2" xfId="0"/>
    <cellStyle name="20% - Ênfase6 4 2 4 2 2" xfId="0"/>
    <cellStyle name="20% - Ênfase6 4 2 4 3" xfId="0"/>
    <cellStyle name="20% - Ênfase6 4 2 4 3 2" xfId="0"/>
    <cellStyle name="20% - Ênfase6 4 2 4 4" xfId="0"/>
    <cellStyle name="20% - Ênfase6 4 2 5" xfId="0"/>
    <cellStyle name="20% - Ênfase6 4 2 5 2" xfId="0"/>
    <cellStyle name="20% - Ênfase6 4 2 6" xfId="0"/>
    <cellStyle name="20% - Ênfase6 4 2 6 2" xfId="0"/>
    <cellStyle name="20% - Ênfase6 4 2 7" xfId="0"/>
    <cellStyle name="20% - Ênfase6 4 2 7 2" xfId="0"/>
    <cellStyle name="20% - Ênfase6 4 2 8" xfId="0"/>
    <cellStyle name="20% - Ênfase6 4 2 8 2" xfId="0"/>
    <cellStyle name="20% - Ênfase6 4 2 9" xfId="0"/>
    <cellStyle name="20% - Ênfase6 4 2_CPU" xfId="0"/>
    <cellStyle name="20% - Ênfase6 4 3" xfId="0"/>
    <cellStyle name="20% - Ênfase6 4 3 2" xfId="0"/>
    <cellStyle name="20% - Ênfase6 4 3 2 2" xfId="0"/>
    <cellStyle name="20% - Ênfase6 4 3 2 2 2" xfId="0"/>
    <cellStyle name="20% - Ênfase6 4 3 2 3" xfId="0"/>
    <cellStyle name="20% - Ênfase6 4 3 2 3 2" xfId="0"/>
    <cellStyle name="20% - Ênfase6 4 3 2 4" xfId="0"/>
    <cellStyle name="20% - Ênfase6 4 3 2 4 2" xfId="0"/>
    <cellStyle name="20% - Ênfase6 4 3 2 5" xfId="0"/>
    <cellStyle name="20% - Ênfase6 4 3 3" xfId="0"/>
    <cellStyle name="20% - Ênfase6 4 3 3 2" xfId="0"/>
    <cellStyle name="20% - Ênfase6 4 3 3 2 2" xfId="0"/>
    <cellStyle name="20% - Ênfase6 4 3 3 3" xfId="0"/>
    <cellStyle name="20% - Ênfase6 4 3 4" xfId="0"/>
    <cellStyle name="20% - Ênfase6 4 3 4 2" xfId="0"/>
    <cellStyle name="20% - Ênfase6 4 3 4 2 2" xfId="0"/>
    <cellStyle name="20% - Ênfase6 4 3 4 3" xfId="0"/>
    <cellStyle name="20% - Ênfase6 4 3 4 3 2" xfId="0"/>
    <cellStyle name="20% - Ênfase6 4 3 4 4" xfId="0"/>
    <cellStyle name="20% - Ênfase6 4 3 5" xfId="0"/>
    <cellStyle name="20% - Ênfase6 4 3 5 2" xfId="0"/>
    <cellStyle name="20% - Ênfase6 4 3 6" xfId="0"/>
    <cellStyle name="20% - Ênfase6 4 3 6 2" xfId="0"/>
    <cellStyle name="20% - Ênfase6 4 3 7" xfId="0"/>
    <cellStyle name="20% - Ênfase6 4 3 7 2" xfId="0"/>
    <cellStyle name="20% - Ênfase6 4 3 8" xfId="0"/>
    <cellStyle name="20% - Ênfase6 4 3 8 2" xfId="0"/>
    <cellStyle name="20% - Ênfase6 4 3 9" xfId="0"/>
    <cellStyle name="20% - Ênfase6 4 3_CPU" xfId="0"/>
    <cellStyle name="20% - Ênfase6 4 4" xfId="0"/>
    <cellStyle name="20% - Ênfase6 4 4 2" xfId="0"/>
    <cellStyle name="20% - Ênfase6 4 4 2 2" xfId="0"/>
    <cellStyle name="20% - Ênfase6 4 4 3" xfId="0"/>
    <cellStyle name="20% - Ênfase6 4 4 3 2" xfId="0"/>
    <cellStyle name="20% - Ênfase6 4 4 4" xfId="0"/>
    <cellStyle name="20% - Ênfase6 4 4 4 2" xfId="0"/>
    <cellStyle name="20% - Ênfase6 4 4 5" xfId="0"/>
    <cellStyle name="20% - Ênfase6 4 5" xfId="0"/>
    <cellStyle name="20% - Ênfase6 4 5 2" xfId="0"/>
    <cellStyle name="20% - Ênfase6 4 5 2 2" xfId="0"/>
    <cellStyle name="20% - Ênfase6 4 5 3" xfId="0"/>
    <cellStyle name="20% - Ênfase6 4 6" xfId="0"/>
    <cellStyle name="20% - Ênfase6 4 6 2" xfId="0"/>
    <cellStyle name="20% - Ênfase6 4 6 2 2" xfId="0"/>
    <cellStyle name="20% - Ênfase6 4 6 3" xfId="0"/>
    <cellStyle name="20% - Ênfase6 4 6 3 2" xfId="0"/>
    <cellStyle name="20% - Ênfase6 4 6 4" xfId="0"/>
    <cellStyle name="20% - Ênfase6 4 7" xfId="0"/>
    <cellStyle name="20% - Ênfase6 4 7 2" xfId="0"/>
    <cellStyle name="20% - Ênfase6 4 8" xfId="0"/>
    <cellStyle name="20% - Ênfase6 4 8 2" xfId="0"/>
    <cellStyle name="20% - Ênfase6 4 9" xfId="0"/>
    <cellStyle name="20% - Ênfase6 4 9 2" xfId="0"/>
    <cellStyle name="20% - Ênfase6 4_CPU" xfId="0"/>
    <cellStyle name="20% - Ênfase6 5" xfId="0"/>
    <cellStyle name="20% - Ênfase6 5 10" xfId="0"/>
    <cellStyle name="20% - Ênfase6 5 10 2" xfId="0"/>
    <cellStyle name="20% - Ênfase6 5 11" xfId="0"/>
    <cellStyle name="20% - Ênfase6 5 2" xfId="0"/>
    <cellStyle name="20% - Ênfase6 5 2 2" xfId="0"/>
    <cellStyle name="20% - Ênfase6 5 2 2 2" xfId="0"/>
    <cellStyle name="20% - Ênfase6 5 2 2 2 2" xfId="0"/>
    <cellStyle name="20% - Ênfase6 5 2 2 3" xfId="0"/>
    <cellStyle name="20% - Ênfase6 5 2 2 3 2" xfId="0"/>
    <cellStyle name="20% - Ênfase6 5 2 2 4" xfId="0"/>
    <cellStyle name="20% - Ênfase6 5 2 2 4 2" xfId="0"/>
    <cellStyle name="20% - Ênfase6 5 2 2 5" xfId="0"/>
    <cellStyle name="20% - Ênfase6 5 2 3" xfId="0"/>
    <cellStyle name="20% - Ênfase6 5 2 3 2" xfId="0"/>
    <cellStyle name="20% - Ênfase6 5 2 3 2 2" xfId="0"/>
    <cellStyle name="20% - Ênfase6 5 2 3 3" xfId="0"/>
    <cellStyle name="20% - Ênfase6 5 2 4" xfId="0"/>
    <cellStyle name="20% - Ênfase6 5 2 4 2" xfId="0"/>
    <cellStyle name="20% - Ênfase6 5 2 4 2 2" xfId="0"/>
    <cellStyle name="20% - Ênfase6 5 2 4 3" xfId="0"/>
    <cellStyle name="20% - Ênfase6 5 2 4 3 2" xfId="0"/>
    <cellStyle name="20% - Ênfase6 5 2 4 4" xfId="0"/>
    <cellStyle name="20% - Ênfase6 5 2 5" xfId="0"/>
    <cellStyle name="20% - Ênfase6 5 2 5 2" xfId="0"/>
    <cellStyle name="20% - Ênfase6 5 2 6" xfId="0"/>
    <cellStyle name="20% - Ênfase6 5 2 6 2" xfId="0"/>
    <cellStyle name="20% - Ênfase6 5 2 7" xfId="0"/>
    <cellStyle name="20% - Ênfase6 5 2 7 2" xfId="0"/>
    <cellStyle name="20% - Ênfase6 5 2 8" xfId="0"/>
    <cellStyle name="20% - Ênfase6 5 2 8 2" xfId="0"/>
    <cellStyle name="20% - Ênfase6 5 2 9" xfId="0"/>
    <cellStyle name="20% - Ênfase6 5 2_CPU" xfId="0"/>
    <cellStyle name="20% - Ênfase6 5 3" xfId="0"/>
    <cellStyle name="20% - Ênfase6 5 3 2" xfId="0"/>
    <cellStyle name="20% - Ênfase6 5 3 2 2" xfId="0"/>
    <cellStyle name="20% - Ênfase6 5 3 2 2 2" xfId="0"/>
    <cellStyle name="20% - Ênfase6 5 3 2 3" xfId="0"/>
    <cellStyle name="20% - Ênfase6 5 3 2 3 2" xfId="0"/>
    <cellStyle name="20% - Ênfase6 5 3 2 4" xfId="0"/>
    <cellStyle name="20% - Ênfase6 5 3 2 4 2" xfId="0"/>
    <cellStyle name="20% - Ênfase6 5 3 2 5" xfId="0"/>
    <cellStyle name="20% - Ênfase6 5 3 3" xfId="0"/>
    <cellStyle name="20% - Ênfase6 5 3 3 2" xfId="0"/>
    <cellStyle name="20% - Ênfase6 5 3 3 2 2" xfId="0"/>
    <cellStyle name="20% - Ênfase6 5 3 3 3" xfId="0"/>
    <cellStyle name="20% - Ênfase6 5 3 4" xfId="0"/>
    <cellStyle name="20% - Ênfase6 5 3 4 2" xfId="0"/>
    <cellStyle name="20% - Ênfase6 5 3 4 2 2" xfId="0"/>
    <cellStyle name="20% - Ênfase6 5 3 4 3" xfId="0"/>
    <cellStyle name="20% - Ênfase6 5 3 4 3 2" xfId="0"/>
    <cellStyle name="20% - Ênfase6 5 3 4 4" xfId="0"/>
    <cellStyle name="20% - Ênfase6 5 3 5" xfId="0"/>
    <cellStyle name="20% - Ênfase6 5 3 5 2" xfId="0"/>
    <cellStyle name="20% - Ênfase6 5 3 6" xfId="0"/>
    <cellStyle name="20% - Ênfase6 5 3 6 2" xfId="0"/>
    <cellStyle name="20% - Ênfase6 5 3 7" xfId="0"/>
    <cellStyle name="20% - Ênfase6 5 3 7 2" xfId="0"/>
    <cellStyle name="20% - Ênfase6 5 3 8" xfId="0"/>
    <cellStyle name="20% - Ênfase6 5 3 8 2" xfId="0"/>
    <cellStyle name="20% - Ênfase6 5 3 9" xfId="0"/>
    <cellStyle name="20% - Ênfase6 5 3_CPU" xfId="0"/>
    <cellStyle name="20% - Ênfase6 5 4" xfId="0"/>
    <cellStyle name="20% - Ênfase6 5 4 2" xfId="0"/>
    <cellStyle name="20% - Ênfase6 5 4 2 2" xfId="0"/>
    <cellStyle name="20% - Ênfase6 5 4 3" xfId="0"/>
    <cellStyle name="20% - Ênfase6 5 4 3 2" xfId="0"/>
    <cellStyle name="20% - Ênfase6 5 4 4" xfId="0"/>
    <cellStyle name="20% - Ênfase6 5 4 4 2" xfId="0"/>
    <cellStyle name="20% - Ênfase6 5 4 5" xfId="0"/>
    <cellStyle name="20% - Ênfase6 5 5" xfId="0"/>
    <cellStyle name="20% - Ênfase6 5 5 2" xfId="0"/>
    <cellStyle name="20% - Ênfase6 5 5 2 2" xfId="0"/>
    <cellStyle name="20% - Ênfase6 5 5 3" xfId="0"/>
    <cellStyle name="20% - Ênfase6 5 6" xfId="0"/>
    <cellStyle name="20% - Ênfase6 5 6 2" xfId="0"/>
    <cellStyle name="20% - Ênfase6 5 6 2 2" xfId="0"/>
    <cellStyle name="20% - Ênfase6 5 6 3" xfId="0"/>
    <cellStyle name="20% - Ênfase6 5 6 3 2" xfId="0"/>
    <cellStyle name="20% - Ênfase6 5 6 4" xfId="0"/>
    <cellStyle name="20% - Ênfase6 5 7" xfId="0"/>
    <cellStyle name="20% - Ênfase6 5 7 2" xfId="0"/>
    <cellStyle name="20% - Ênfase6 5 8" xfId="0"/>
    <cellStyle name="20% - Ênfase6 5 8 2" xfId="0"/>
    <cellStyle name="20% - Ênfase6 5 9" xfId="0"/>
    <cellStyle name="20% - Ênfase6 5 9 2" xfId="0"/>
    <cellStyle name="20% - Ênfase6 5_CPU" xfId="0"/>
    <cellStyle name="20% - Ênfase6 6" xfId="0"/>
    <cellStyle name="20% - Ênfase6 6 10" xfId="0"/>
    <cellStyle name="20% - Ênfase6 6 10 2" xfId="0"/>
    <cellStyle name="20% - Ênfase6 6 11" xfId="0"/>
    <cellStyle name="20% - Ênfase6 6 2" xfId="0"/>
    <cellStyle name="20% - Ênfase6 6 2 2" xfId="0"/>
    <cellStyle name="20% - Ênfase6 6 2 2 2" xfId="0"/>
    <cellStyle name="20% - Ênfase6 6 2 2 2 2" xfId="0"/>
    <cellStyle name="20% - Ênfase6 6 2 2 3" xfId="0"/>
    <cellStyle name="20% - Ênfase6 6 2 2 3 2" xfId="0"/>
    <cellStyle name="20% - Ênfase6 6 2 2 4" xfId="0"/>
    <cellStyle name="20% - Ênfase6 6 2 2 4 2" xfId="0"/>
    <cellStyle name="20% - Ênfase6 6 2 2 5" xfId="0"/>
    <cellStyle name="20% - Ênfase6 6 2 3" xfId="0"/>
    <cellStyle name="20% - Ênfase6 6 2 3 2" xfId="0"/>
    <cellStyle name="20% - Ênfase6 6 2 3 2 2" xfId="0"/>
    <cellStyle name="20% - Ênfase6 6 2 3 3" xfId="0"/>
    <cellStyle name="20% - Ênfase6 6 2 4" xfId="0"/>
    <cellStyle name="20% - Ênfase6 6 2 4 2" xfId="0"/>
    <cellStyle name="20% - Ênfase6 6 2 4 2 2" xfId="0"/>
    <cellStyle name="20% - Ênfase6 6 2 4 3" xfId="0"/>
    <cellStyle name="20% - Ênfase6 6 2 4 3 2" xfId="0"/>
    <cellStyle name="20% - Ênfase6 6 2 4 4" xfId="0"/>
    <cellStyle name="20% - Ênfase6 6 2 5" xfId="0"/>
    <cellStyle name="20% - Ênfase6 6 2 5 2" xfId="0"/>
    <cellStyle name="20% - Ênfase6 6 2 6" xfId="0"/>
    <cellStyle name="20% - Ênfase6 6 2 6 2" xfId="0"/>
    <cellStyle name="20% - Ênfase6 6 2 7" xfId="0"/>
    <cellStyle name="20% - Ênfase6 6 2 7 2" xfId="0"/>
    <cellStyle name="20% - Ênfase6 6 2 8" xfId="0"/>
    <cellStyle name="20% - Ênfase6 6 2 8 2" xfId="0"/>
    <cellStyle name="20% - Ênfase6 6 2 9" xfId="0"/>
    <cellStyle name="20% - Ênfase6 6 2_CPU" xfId="0"/>
    <cellStyle name="20% - Ênfase6 6 3" xfId="0"/>
    <cellStyle name="20% - Ênfase6 6 3 2" xfId="0"/>
    <cellStyle name="20% - Ênfase6 6 3 2 2" xfId="0"/>
    <cellStyle name="20% - Ênfase6 6 3 2 2 2" xfId="0"/>
    <cellStyle name="20% - Ênfase6 6 3 2 3" xfId="0"/>
    <cellStyle name="20% - Ênfase6 6 3 2 3 2" xfId="0"/>
    <cellStyle name="20% - Ênfase6 6 3 2 4" xfId="0"/>
    <cellStyle name="20% - Ênfase6 6 3 2 4 2" xfId="0"/>
    <cellStyle name="20% - Ênfase6 6 3 2 5" xfId="0"/>
    <cellStyle name="20% - Ênfase6 6 3 3" xfId="0"/>
    <cellStyle name="20% - Ênfase6 6 3 3 2" xfId="0"/>
    <cellStyle name="20% - Ênfase6 6 3 3 2 2" xfId="0"/>
    <cellStyle name="20% - Ênfase6 6 3 3 3" xfId="0"/>
    <cellStyle name="20% - Ênfase6 6 3 4" xfId="0"/>
    <cellStyle name="20% - Ênfase6 6 3 4 2" xfId="0"/>
    <cellStyle name="20% - Ênfase6 6 3 4 2 2" xfId="0"/>
    <cellStyle name="20% - Ênfase6 6 3 4 3" xfId="0"/>
    <cellStyle name="20% - Ênfase6 6 3 4 3 2" xfId="0"/>
    <cellStyle name="20% - Ênfase6 6 3 4 4" xfId="0"/>
    <cellStyle name="20% - Ênfase6 6 3 5" xfId="0"/>
    <cellStyle name="20% - Ênfase6 6 3 5 2" xfId="0"/>
    <cellStyle name="20% - Ênfase6 6 3 6" xfId="0"/>
    <cellStyle name="20% - Ênfase6 6 3 6 2" xfId="0"/>
    <cellStyle name="20% - Ênfase6 6 3 7" xfId="0"/>
    <cellStyle name="20% - Ênfase6 6 3 7 2" xfId="0"/>
    <cellStyle name="20% - Ênfase6 6 3 8" xfId="0"/>
    <cellStyle name="20% - Ênfase6 6 3 8 2" xfId="0"/>
    <cellStyle name="20% - Ênfase6 6 3 9" xfId="0"/>
    <cellStyle name="20% - Ênfase6 6 3_CPU" xfId="0"/>
    <cellStyle name="20% - Ênfase6 6 4" xfId="0"/>
    <cellStyle name="20% - Ênfase6 6 4 2" xfId="0"/>
    <cellStyle name="20% - Ênfase6 6 4 2 2" xfId="0"/>
    <cellStyle name="20% - Ênfase6 6 4 3" xfId="0"/>
    <cellStyle name="20% - Ênfase6 6 4 3 2" xfId="0"/>
    <cellStyle name="20% - Ênfase6 6 4 4" xfId="0"/>
    <cellStyle name="20% - Ênfase6 6 4 4 2" xfId="0"/>
    <cellStyle name="20% - Ênfase6 6 4 5" xfId="0"/>
    <cellStyle name="20% - Ênfase6 6 5" xfId="0"/>
    <cellStyle name="20% - Ênfase6 6 5 2" xfId="0"/>
    <cellStyle name="20% - Ênfase6 6 5 2 2" xfId="0"/>
    <cellStyle name="20% - Ênfase6 6 5 3" xfId="0"/>
    <cellStyle name="20% - Ênfase6 6 6" xfId="0"/>
    <cellStyle name="20% - Ênfase6 6 6 2" xfId="0"/>
    <cellStyle name="20% - Ênfase6 6 6 2 2" xfId="0"/>
    <cellStyle name="20% - Ênfase6 6 6 3" xfId="0"/>
    <cellStyle name="20% - Ênfase6 6 6 3 2" xfId="0"/>
    <cellStyle name="20% - Ênfase6 6 6 4" xfId="0"/>
    <cellStyle name="20% - Ênfase6 6 7" xfId="0"/>
    <cellStyle name="20% - Ênfase6 6 7 2" xfId="0"/>
    <cellStyle name="20% - Ênfase6 6 8" xfId="0"/>
    <cellStyle name="20% - Ênfase6 6 8 2" xfId="0"/>
    <cellStyle name="20% - Ênfase6 6 9" xfId="0"/>
    <cellStyle name="20% - Ênfase6 6 9 2" xfId="0"/>
    <cellStyle name="20% - Ênfase6 6_CPU" xfId="0"/>
    <cellStyle name="20% - Ênfase6 7" xfId="0"/>
    <cellStyle name="20% - Ênfase6 7 10" xfId="0"/>
    <cellStyle name="20% - Ênfase6 7 10 2" xfId="0"/>
    <cellStyle name="20% - Ênfase6 7 11" xfId="0"/>
    <cellStyle name="20% - Ênfase6 7 2" xfId="0"/>
    <cellStyle name="20% - Ênfase6 7 2 2" xfId="0"/>
    <cellStyle name="20% - Ênfase6 7 2 2 2" xfId="0"/>
    <cellStyle name="20% - Ênfase6 7 2 2 2 2" xfId="0"/>
    <cellStyle name="20% - Ênfase6 7 2 2 3" xfId="0"/>
    <cellStyle name="20% - Ênfase6 7 2 2 3 2" xfId="0"/>
    <cellStyle name="20% - Ênfase6 7 2 2 4" xfId="0"/>
    <cellStyle name="20% - Ênfase6 7 2 2 4 2" xfId="0"/>
    <cellStyle name="20% - Ênfase6 7 2 2 5" xfId="0"/>
    <cellStyle name="20% - Ênfase6 7 2 3" xfId="0"/>
    <cellStyle name="20% - Ênfase6 7 2 3 2" xfId="0"/>
    <cellStyle name="20% - Ênfase6 7 2 3 2 2" xfId="0"/>
    <cellStyle name="20% - Ênfase6 7 2 3 3" xfId="0"/>
    <cellStyle name="20% - Ênfase6 7 2 4" xfId="0"/>
    <cellStyle name="20% - Ênfase6 7 2 4 2" xfId="0"/>
    <cellStyle name="20% - Ênfase6 7 2 4 2 2" xfId="0"/>
    <cellStyle name="20% - Ênfase6 7 2 4 3" xfId="0"/>
    <cellStyle name="20% - Ênfase6 7 2 4 3 2" xfId="0"/>
    <cellStyle name="20% - Ênfase6 7 2 4 4" xfId="0"/>
    <cellStyle name="20% - Ênfase6 7 2 5" xfId="0"/>
    <cellStyle name="20% - Ênfase6 7 2 5 2" xfId="0"/>
    <cellStyle name="20% - Ênfase6 7 2 6" xfId="0"/>
    <cellStyle name="20% - Ênfase6 7 2 6 2" xfId="0"/>
    <cellStyle name="20% - Ênfase6 7 2 7" xfId="0"/>
    <cellStyle name="20% - Ênfase6 7 2 7 2" xfId="0"/>
    <cellStyle name="20% - Ênfase6 7 2 8" xfId="0"/>
    <cellStyle name="20% - Ênfase6 7 2 8 2" xfId="0"/>
    <cellStyle name="20% - Ênfase6 7 2 9" xfId="0"/>
    <cellStyle name="20% - Ênfase6 7 2_CPU" xfId="0"/>
    <cellStyle name="20% - Ênfase6 7 3" xfId="0"/>
    <cellStyle name="20% - Ênfase6 7 3 2" xfId="0"/>
    <cellStyle name="20% - Ênfase6 7 3 2 2" xfId="0"/>
    <cellStyle name="20% - Ênfase6 7 3 2 2 2" xfId="0"/>
    <cellStyle name="20% - Ênfase6 7 3 2 3" xfId="0"/>
    <cellStyle name="20% - Ênfase6 7 3 2 3 2" xfId="0"/>
    <cellStyle name="20% - Ênfase6 7 3 2 4" xfId="0"/>
    <cellStyle name="20% - Ênfase6 7 3 2 4 2" xfId="0"/>
    <cellStyle name="20% - Ênfase6 7 3 2 5" xfId="0"/>
    <cellStyle name="20% - Ênfase6 7 3 3" xfId="0"/>
    <cellStyle name="20% - Ênfase6 7 3 3 2" xfId="0"/>
    <cellStyle name="20% - Ênfase6 7 3 3 2 2" xfId="0"/>
    <cellStyle name="20% - Ênfase6 7 3 3 3" xfId="0"/>
    <cellStyle name="20% - Ênfase6 7 3 4" xfId="0"/>
    <cellStyle name="20% - Ênfase6 7 3 4 2" xfId="0"/>
    <cellStyle name="20% - Ênfase6 7 3 4 2 2" xfId="0"/>
    <cellStyle name="20% - Ênfase6 7 3 4 3" xfId="0"/>
    <cellStyle name="20% - Ênfase6 7 3 4 3 2" xfId="0"/>
    <cellStyle name="20% - Ênfase6 7 3 4 4" xfId="0"/>
    <cellStyle name="20% - Ênfase6 7 3 5" xfId="0"/>
    <cellStyle name="20% - Ênfase6 7 3 5 2" xfId="0"/>
    <cellStyle name="20% - Ênfase6 7 3 6" xfId="0"/>
    <cellStyle name="20% - Ênfase6 7 3 6 2" xfId="0"/>
    <cellStyle name="20% - Ênfase6 7 3 7" xfId="0"/>
    <cellStyle name="20% - Ênfase6 7 3 7 2" xfId="0"/>
    <cellStyle name="20% - Ênfase6 7 3 8" xfId="0"/>
    <cellStyle name="20% - Ênfase6 7 3 8 2" xfId="0"/>
    <cellStyle name="20% - Ênfase6 7 3 9" xfId="0"/>
    <cellStyle name="20% - Ênfase6 7 3_CPU" xfId="0"/>
    <cellStyle name="20% - Ênfase6 7 4" xfId="0"/>
    <cellStyle name="20% - Ênfase6 7 4 2" xfId="0"/>
    <cellStyle name="20% - Ênfase6 7 4 2 2" xfId="0"/>
    <cellStyle name="20% - Ênfase6 7 4 3" xfId="0"/>
    <cellStyle name="20% - Ênfase6 7 4 3 2" xfId="0"/>
    <cellStyle name="20% - Ênfase6 7 4 4" xfId="0"/>
    <cellStyle name="20% - Ênfase6 7 4 4 2" xfId="0"/>
    <cellStyle name="20% - Ênfase6 7 4 5" xfId="0"/>
    <cellStyle name="20% - Ênfase6 7 5" xfId="0"/>
    <cellStyle name="20% - Ênfase6 7 5 2" xfId="0"/>
    <cellStyle name="20% - Ênfase6 7 5 2 2" xfId="0"/>
    <cellStyle name="20% - Ênfase6 7 5 3" xfId="0"/>
    <cellStyle name="20% - Ênfase6 7 6" xfId="0"/>
    <cellStyle name="20% - Ênfase6 7 6 2" xfId="0"/>
    <cellStyle name="20% - Ênfase6 7 6 2 2" xfId="0"/>
    <cellStyle name="20% - Ênfase6 7 6 3" xfId="0"/>
    <cellStyle name="20% - Ênfase6 7 6 3 2" xfId="0"/>
    <cellStyle name="20% - Ênfase6 7 6 4" xfId="0"/>
    <cellStyle name="20% - Ênfase6 7 7" xfId="0"/>
    <cellStyle name="20% - Ênfase6 7 7 2" xfId="0"/>
    <cellStyle name="20% - Ênfase6 7 8" xfId="0"/>
    <cellStyle name="20% - Ênfase6 7 8 2" xfId="0"/>
    <cellStyle name="20% - Ênfase6 7 9" xfId="0"/>
    <cellStyle name="20% - Ênfase6 7 9 2" xfId="0"/>
    <cellStyle name="20% - Ênfase6 7_CPU" xfId="0"/>
    <cellStyle name="20% - Ênfase6 8" xfId="0"/>
    <cellStyle name="20% - Ênfase6 8 2" xfId="0"/>
    <cellStyle name="20% - Ênfase6 8 2 2" xfId="0"/>
    <cellStyle name="20% - Ênfase6 8 2 2 2" xfId="0"/>
    <cellStyle name="20% - Ênfase6 8 2 3" xfId="0"/>
    <cellStyle name="20% - Ênfase6 8 2 3 2" xfId="0"/>
    <cellStyle name="20% - Ênfase6 8 2 4" xfId="0"/>
    <cellStyle name="20% - Ênfase6 8 2 4 2" xfId="0"/>
    <cellStyle name="20% - Ênfase6 8 2 5" xfId="0"/>
    <cellStyle name="20% - Ênfase6 8 3" xfId="0"/>
    <cellStyle name="20% - Ênfase6 8 3 2" xfId="0"/>
    <cellStyle name="20% - Ênfase6 8 3 2 2" xfId="0"/>
    <cellStyle name="20% - Ênfase6 8 3 3" xfId="0"/>
    <cellStyle name="20% - Ênfase6 8 4" xfId="0"/>
    <cellStyle name="20% - Ênfase6 8 4 2" xfId="0"/>
    <cellStyle name="20% - Ênfase6 8 4 2 2" xfId="0"/>
    <cellStyle name="20% - Ênfase6 8 4 3" xfId="0"/>
    <cellStyle name="20% - Ênfase6 8 4 3 2" xfId="0"/>
    <cellStyle name="20% - Ênfase6 8 4 4" xfId="0"/>
    <cellStyle name="20% - Ênfase6 8 5" xfId="0"/>
    <cellStyle name="20% - Ênfase6 8 5 2" xfId="0"/>
    <cellStyle name="20% - Ênfase6 8 6" xfId="0"/>
    <cellStyle name="20% - Ênfase6 8 6 2" xfId="0"/>
    <cellStyle name="20% - Ênfase6 8 7" xfId="0"/>
    <cellStyle name="20% - Ênfase6 8 7 2" xfId="0"/>
    <cellStyle name="20% - Ênfase6 8 8" xfId="0"/>
    <cellStyle name="20% - Ênfase6 8 8 2" xfId="0"/>
    <cellStyle name="20% - Ênfase6 8 9" xfId="0"/>
    <cellStyle name="20% - Ênfase6 8_CPU" xfId="0"/>
    <cellStyle name="40% - Ênfase1 2" xfId="0"/>
    <cellStyle name="40% - Ênfase1 2 10" xfId="0"/>
    <cellStyle name="40% - Ênfase1 2 10 2" xfId="0"/>
    <cellStyle name="40% - Ênfase1 2 11" xfId="0"/>
    <cellStyle name="40% - Ênfase1 2 2" xfId="0"/>
    <cellStyle name="40% - Ênfase1 2 2 2" xfId="0"/>
    <cellStyle name="40% - Ênfase1 2 2 2 2" xfId="0"/>
    <cellStyle name="40% - Ênfase1 2 2 2 2 2" xfId="0"/>
    <cellStyle name="40% - Ênfase1 2 2 2 3" xfId="0"/>
    <cellStyle name="40% - Ênfase1 2 2 2 3 2" xfId="0"/>
    <cellStyle name="40% - Ênfase1 2 2 2 4" xfId="0"/>
    <cellStyle name="40% - Ênfase1 2 2 2 4 2" xfId="0"/>
    <cellStyle name="40% - Ênfase1 2 2 2 5" xfId="0"/>
    <cellStyle name="40% - Ênfase1 2 2 3" xfId="0"/>
    <cellStyle name="40% - Ênfase1 2 2 3 2" xfId="0"/>
    <cellStyle name="40% - Ênfase1 2 2 3 2 2" xfId="0"/>
    <cellStyle name="40% - Ênfase1 2 2 3 3" xfId="0"/>
    <cellStyle name="40% - Ênfase1 2 2 4" xfId="0"/>
    <cellStyle name="40% - Ênfase1 2 2 4 2" xfId="0"/>
    <cellStyle name="40% - Ênfase1 2 2 5" xfId="0"/>
    <cellStyle name="40% - Ênfase1 2 2 5 2" xfId="0"/>
    <cellStyle name="40% - Ênfase1 2 2 6" xfId="0"/>
    <cellStyle name="40% - Ênfase1 2 2 6 2" xfId="0"/>
    <cellStyle name="40% - Ênfase1 2 2 7" xfId="0"/>
    <cellStyle name="40% - Ênfase1 2 2 7 2" xfId="0"/>
    <cellStyle name="40% - Ênfase1 2 2 8" xfId="0"/>
    <cellStyle name="40% - Ênfase1 2 2 8 2" xfId="0"/>
    <cellStyle name="40% - Ênfase1 2 2 9" xfId="0"/>
    <cellStyle name="40% - Ênfase1 2 2_CPU" xfId="0"/>
    <cellStyle name="40% - Ênfase1 2 3" xfId="0"/>
    <cellStyle name="40% - Ênfase1 2 3 2" xfId="0"/>
    <cellStyle name="40% - Ênfase1 2 3 2 2" xfId="0"/>
    <cellStyle name="40% - Ênfase1 2 3 2 2 2" xfId="0"/>
    <cellStyle name="40% - Ênfase1 2 3 2 3" xfId="0"/>
    <cellStyle name="40% - Ênfase1 2 3 2 3 2" xfId="0"/>
    <cellStyle name="40% - Ênfase1 2 3 2 4" xfId="0"/>
    <cellStyle name="40% - Ênfase1 2 3 2 4 2" xfId="0"/>
    <cellStyle name="40% - Ênfase1 2 3 2 5" xfId="0"/>
    <cellStyle name="40% - Ênfase1 2 3 3" xfId="0"/>
    <cellStyle name="40% - Ênfase1 2 3 3 2" xfId="0"/>
    <cellStyle name="40% - Ênfase1 2 3 3 2 2" xfId="0"/>
    <cellStyle name="40% - Ênfase1 2 3 3 3" xfId="0"/>
    <cellStyle name="40% - Ênfase1 2 3 4" xfId="0"/>
    <cellStyle name="40% - Ênfase1 2 3 4 2" xfId="0"/>
    <cellStyle name="40% - Ênfase1 2 3 5" xfId="0"/>
    <cellStyle name="40% - Ênfase1 2 3 5 2" xfId="0"/>
    <cellStyle name="40% - Ênfase1 2 3 6" xfId="0"/>
    <cellStyle name="40% - Ênfase1 2 3 6 2" xfId="0"/>
    <cellStyle name="40% - Ênfase1 2 3 7" xfId="0"/>
    <cellStyle name="40% - Ênfase1 2 3 7 2" xfId="0"/>
    <cellStyle name="40% - Ênfase1 2 3 8" xfId="0"/>
    <cellStyle name="40% - Ênfase1 2 3 8 2" xfId="0"/>
    <cellStyle name="40% - Ênfase1 2 3 9" xfId="0"/>
    <cellStyle name="40% - Ênfase1 2 3_CPU" xfId="0"/>
    <cellStyle name="40% - Ênfase1 2 4" xfId="0"/>
    <cellStyle name="40% - Ênfase1 2 4 2" xfId="0"/>
    <cellStyle name="40% - Ênfase1 2 4 2 2" xfId="0"/>
    <cellStyle name="40% - Ênfase1 2 4 3" xfId="0"/>
    <cellStyle name="40% - Ênfase1 2 4 3 2" xfId="0"/>
    <cellStyle name="40% - Ênfase1 2 4 4" xfId="0"/>
    <cellStyle name="40% - Ênfase1 2 4 4 2" xfId="0"/>
    <cellStyle name="40% - Ênfase1 2 4 5" xfId="0"/>
    <cellStyle name="40% - Ênfase1 2 5" xfId="0"/>
    <cellStyle name="40% - Ênfase1 2 5 2" xfId="0"/>
    <cellStyle name="40% - Ênfase1 2 5 2 2" xfId="0"/>
    <cellStyle name="40% - Ênfase1 2 5 3" xfId="0"/>
    <cellStyle name="40% - Ênfase1 2 6" xfId="0"/>
    <cellStyle name="40% - Ênfase1 2 6 2" xfId="0"/>
    <cellStyle name="40% - Ênfase1 2 7" xfId="0"/>
    <cellStyle name="40% - Ênfase1 2 7 2" xfId="0"/>
    <cellStyle name="40% - Ênfase1 2 8" xfId="0"/>
    <cellStyle name="40% - Ênfase1 2 8 2" xfId="0"/>
    <cellStyle name="40% - Ênfase1 2 9" xfId="0"/>
    <cellStyle name="40% - Ênfase1 2 9 2" xfId="0"/>
    <cellStyle name="40% - Ênfase1 2_CPU" xfId="0"/>
    <cellStyle name="40% - Ênfase1 3" xfId="0"/>
    <cellStyle name="40% - Ênfase1 3 10" xfId="0"/>
    <cellStyle name="40% - Ênfase1 3 10 2" xfId="0"/>
    <cellStyle name="40% - Ênfase1 3 11" xfId="0"/>
    <cellStyle name="40% - Ênfase1 3 2" xfId="0"/>
    <cellStyle name="40% - Ênfase1 3 2 2" xfId="0"/>
    <cellStyle name="40% - Ênfase1 3 2 2 2" xfId="0"/>
    <cellStyle name="40% - Ênfase1 3 2 2 2 2" xfId="0"/>
    <cellStyle name="40% - Ênfase1 3 2 2 3" xfId="0"/>
    <cellStyle name="40% - Ênfase1 3 2 2 3 2" xfId="0"/>
    <cellStyle name="40% - Ênfase1 3 2 2 4" xfId="0"/>
    <cellStyle name="40% - Ênfase1 3 2 2 4 2" xfId="0"/>
    <cellStyle name="40% - Ênfase1 3 2 2 5" xfId="0"/>
    <cellStyle name="40% - Ênfase1 3 2 3" xfId="0"/>
    <cellStyle name="40% - Ênfase1 3 2 3 2" xfId="0"/>
    <cellStyle name="40% - Ênfase1 3 2 3 2 2" xfId="0"/>
    <cellStyle name="40% - Ênfase1 3 2 3 3" xfId="0"/>
    <cellStyle name="40% - Ênfase1 3 2 4" xfId="0"/>
    <cellStyle name="40% - Ênfase1 3 2 4 2" xfId="0"/>
    <cellStyle name="40% - Ênfase1 3 2 5" xfId="0"/>
    <cellStyle name="40% - Ênfase1 3 2 5 2" xfId="0"/>
    <cellStyle name="40% - Ênfase1 3 2 6" xfId="0"/>
    <cellStyle name="40% - Ênfase1 3 2 6 2" xfId="0"/>
    <cellStyle name="40% - Ênfase1 3 2 7" xfId="0"/>
    <cellStyle name="40% - Ênfase1 3 2 7 2" xfId="0"/>
    <cellStyle name="40% - Ênfase1 3 2 8" xfId="0"/>
    <cellStyle name="40% - Ênfase1 3 2 8 2" xfId="0"/>
    <cellStyle name="40% - Ênfase1 3 2 9" xfId="0"/>
    <cellStyle name="40% - Ênfase1 3 2_CPU" xfId="0"/>
    <cellStyle name="40% - Ênfase1 3 3" xfId="0"/>
    <cellStyle name="40% - Ênfase1 3 3 2" xfId="0"/>
    <cellStyle name="40% - Ênfase1 3 3 2 2" xfId="0"/>
    <cellStyle name="40% - Ênfase1 3 3 2 2 2" xfId="0"/>
    <cellStyle name="40% - Ênfase1 3 3 2 3" xfId="0"/>
    <cellStyle name="40% - Ênfase1 3 3 2 3 2" xfId="0"/>
    <cellStyle name="40% - Ênfase1 3 3 2 4" xfId="0"/>
    <cellStyle name="40% - Ênfase1 3 3 2 4 2" xfId="0"/>
    <cellStyle name="40% - Ênfase1 3 3 2 5" xfId="0"/>
    <cellStyle name="40% - Ênfase1 3 3 3" xfId="0"/>
    <cellStyle name="40% - Ênfase1 3 3 3 2" xfId="0"/>
    <cellStyle name="40% - Ênfase1 3 3 3 2 2" xfId="0"/>
    <cellStyle name="40% - Ênfase1 3 3 3 3" xfId="0"/>
    <cellStyle name="40% - Ênfase1 3 3 4" xfId="0"/>
    <cellStyle name="40% - Ênfase1 3 3 4 2" xfId="0"/>
    <cellStyle name="40% - Ênfase1 3 3 5" xfId="0"/>
    <cellStyle name="40% - Ênfase1 3 3 5 2" xfId="0"/>
    <cellStyle name="40% - Ênfase1 3 3 6" xfId="0"/>
    <cellStyle name="40% - Ênfase1 3 3 6 2" xfId="0"/>
    <cellStyle name="40% - Ênfase1 3 3 7" xfId="0"/>
    <cellStyle name="40% - Ênfase1 3 3 7 2" xfId="0"/>
    <cellStyle name="40% - Ênfase1 3 3 8" xfId="0"/>
    <cellStyle name="40% - Ênfase1 3 3 8 2" xfId="0"/>
    <cellStyle name="40% - Ênfase1 3 3 9" xfId="0"/>
    <cellStyle name="40% - Ênfase1 3 3_CPU" xfId="0"/>
    <cellStyle name="40% - Ênfase1 3 4" xfId="0"/>
    <cellStyle name="40% - Ênfase1 3 4 2" xfId="0"/>
    <cellStyle name="40% - Ênfase1 3 4 2 2" xfId="0"/>
    <cellStyle name="40% - Ênfase1 3 4 3" xfId="0"/>
    <cellStyle name="40% - Ênfase1 3 4 3 2" xfId="0"/>
    <cellStyle name="40% - Ênfase1 3 4 4" xfId="0"/>
    <cellStyle name="40% - Ênfase1 3 4 4 2" xfId="0"/>
    <cellStyle name="40% - Ênfase1 3 4 5" xfId="0"/>
    <cellStyle name="40% - Ênfase1 3 5" xfId="0"/>
    <cellStyle name="40% - Ênfase1 3 5 2" xfId="0"/>
    <cellStyle name="40% - Ênfase1 3 5 2 2" xfId="0"/>
    <cellStyle name="40% - Ênfase1 3 5 3" xfId="0"/>
    <cellStyle name="40% - Ênfase1 3 6" xfId="0"/>
    <cellStyle name="40% - Ênfase1 3 6 2" xfId="0"/>
    <cellStyle name="40% - Ênfase1 3 7" xfId="0"/>
    <cellStyle name="40% - Ênfase1 3 7 2" xfId="0"/>
    <cellStyle name="40% - Ênfase1 3 8" xfId="0"/>
    <cellStyle name="40% - Ênfase1 3 8 2" xfId="0"/>
    <cellStyle name="40% - Ênfase1 3 9" xfId="0"/>
    <cellStyle name="40% - Ênfase1 3 9 2" xfId="0"/>
    <cellStyle name="40% - Ênfase1 3_CPU" xfId="0"/>
    <cellStyle name="40% - Ênfase1 4" xfId="0"/>
    <cellStyle name="40% - Ênfase1 4 10" xfId="0"/>
    <cellStyle name="40% - Ênfase1 4 10 2" xfId="0"/>
    <cellStyle name="40% - Ênfase1 4 11" xfId="0"/>
    <cellStyle name="40% - Ênfase1 4 2" xfId="0"/>
    <cellStyle name="40% - Ênfase1 4 2 2" xfId="0"/>
    <cellStyle name="40% - Ênfase1 4 2 2 2" xfId="0"/>
    <cellStyle name="40% - Ênfase1 4 2 2 2 2" xfId="0"/>
    <cellStyle name="40% - Ênfase1 4 2 2 3" xfId="0"/>
    <cellStyle name="40% - Ênfase1 4 2 2 3 2" xfId="0"/>
    <cellStyle name="40% - Ênfase1 4 2 2 4" xfId="0"/>
    <cellStyle name="40% - Ênfase1 4 2 2 4 2" xfId="0"/>
    <cellStyle name="40% - Ênfase1 4 2 2 5" xfId="0"/>
    <cellStyle name="40% - Ênfase1 4 2 3" xfId="0"/>
    <cellStyle name="40% - Ênfase1 4 2 3 2" xfId="0"/>
    <cellStyle name="40% - Ênfase1 4 2 3 2 2" xfId="0"/>
    <cellStyle name="40% - Ênfase1 4 2 3 3" xfId="0"/>
    <cellStyle name="40% - Ênfase1 4 2 4" xfId="0"/>
    <cellStyle name="40% - Ênfase1 4 2 4 2" xfId="0"/>
    <cellStyle name="40% - Ênfase1 4 2 5" xfId="0"/>
    <cellStyle name="40% - Ênfase1 4 2 5 2" xfId="0"/>
    <cellStyle name="40% - Ênfase1 4 2 6" xfId="0"/>
    <cellStyle name="40% - Ênfase1 4 2 6 2" xfId="0"/>
    <cellStyle name="40% - Ênfase1 4 2 7" xfId="0"/>
    <cellStyle name="40% - Ênfase1 4 2 7 2" xfId="0"/>
    <cellStyle name="40% - Ênfase1 4 2 8" xfId="0"/>
    <cellStyle name="40% - Ênfase1 4 2 8 2" xfId="0"/>
    <cellStyle name="40% - Ênfase1 4 2 9" xfId="0"/>
    <cellStyle name="40% - Ênfase1 4 2_CPU" xfId="0"/>
    <cellStyle name="40% - Ênfase1 4 3" xfId="0"/>
    <cellStyle name="40% - Ênfase1 4 3 2" xfId="0"/>
    <cellStyle name="40% - Ênfase1 4 3 2 2" xfId="0"/>
    <cellStyle name="40% - Ênfase1 4 3 2 2 2" xfId="0"/>
    <cellStyle name="40% - Ênfase1 4 3 2 3" xfId="0"/>
    <cellStyle name="40% - Ênfase1 4 3 2 3 2" xfId="0"/>
    <cellStyle name="40% - Ênfase1 4 3 2 4" xfId="0"/>
    <cellStyle name="40% - Ênfase1 4 3 2 4 2" xfId="0"/>
    <cellStyle name="40% - Ênfase1 4 3 2 5" xfId="0"/>
    <cellStyle name="40% - Ênfase1 4 3 3" xfId="0"/>
    <cellStyle name="40% - Ênfase1 4 3 3 2" xfId="0"/>
    <cellStyle name="40% - Ênfase1 4 3 3 2 2" xfId="0"/>
    <cellStyle name="40% - Ênfase1 4 3 3 3" xfId="0"/>
    <cellStyle name="40% - Ênfase1 4 3 4" xfId="0"/>
    <cellStyle name="40% - Ênfase1 4 3 4 2" xfId="0"/>
    <cellStyle name="40% - Ênfase1 4 3 5" xfId="0"/>
    <cellStyle name="40% - Ênfase1 4 3 5 2" xfId="0"/>
    <cellStyle name="40% - Ênfase1 4 3 6" xfId="0"/>
    <cellStyle name="40% - Ênfase1 4 3 6 2" xfId="0"/>
    <cellStyle name="40% - Ênfase1 4 3 7" xfId="0"/>
    <cellStyle name="40% - Ênfase1 4 3 7 2" xfId="0"/>
    <cellStyle name="40% - Ênfase1 4 3 8" xfId="0"/>
    <cellStyle name="40% - Ênfase1 4 3 8 2" xfId="0"/>
    <cellStyle name="40% - Ênfase1 4 3 9" xfId="0"/>
    <cellStyle name="40% - Ênfase1 4 3_CPU" xfId="0"/>
    <cellStyle name="40% - Ênfase1 4 4" xfId="0"/>
    <cellStyle name="40% - Ênfase1 4 4 2" xfId="0"/>
    <cellStyle name="40% - Ênfase1 4 4 2 2" xfId="0"/>
    <cellStyle name="40% - Ênfase1 4 4 3" xfId="0"/>
    <cellStyle name="40% - Ênfase1 4 4 3 2" xfId="0"/>
    <cellStyle name="40% - Ênfase1 4 4 4" xfId="0"/>
    <cellStyle name="40% - Ênfase1 4 4 4 2" xfId="0"/>
    <cellStyle name="40% - Ênfase1 4 4 5" xfId="0"/>
    <cellStyle name="40% - Ênfase1 4 5" xfId="0"/>
    <cellStyle name="40% - Ênfase1 4 5 2" xfId="0"/>
    <cellStyle name="40% - Ênfase1 4 5 2 2" xfId="0"/>
    <cellStyle name="40% - Ênfase1 4 5 3" xfId="0"/>
    <cellStyle name="40% - Ênfase1 4 6" xfId="0"/>
    <cellStyle name="40% - Ênfase1 4 6 2" xfId="0"/>
    <cellStyle name="40% - Ênfase1 4 7" xfId="0"/>
    <cellStyle name="40% - Ênfase1 4 7 2" xfId="0"/>
    <cellStyle name="40% - Ênfase1 4 8" xfId="0"/>
    <cellStyle name="40% - Ênfase1 4 8 2" xfId="0"/>
    <cellStyle name="40% - Ênfase1 4 9" xfId="0"/>
    <cellStyle name="40% - Ênfase1 4 9 2" xfId="0"/>
    <cellStyle name="40% - Ênfase1 4_CPU" xfId="0"/>
    <cellStyle name="40% - Ênfase1 5" xfId="0"/>
    <cellStyle name="40% - Ênfase1 5 10" xfId="0"/>
    <cellStyle name="40% - Ênfase1 5 10 2" xfId="0"/>
    <cellStyle name="40% - Ênfase1 5 11" xfId="0"/>
    <cellStyle name="40% - Ênfase1 5 2" xfId="0"/>
    <cellStyle name="40% - Ênfase1 5 2 2" xfId="0"/>
    <cellStyle name="40% - Ênfase1 5 2 2 2" xfId="0"/>
    <cellStyle name="40% - Ênfase1 5 2 2 2 2" xfId="0"/>
    <cellStyle name="40% - Ênfase1 5 2 2 3" xfId="0"/>
    <cellStyle name="40% - Ênfase1 5 2 2 3 2" xfId="0"/>
    <cellStyle name="40% - Ênfase1 5 2 2 4" xfId="0"/>
    <cellStyle name="40% - Ênfase1 5 2 2 4 2" xfId="0"/>
    <cellStyle name="40% - Ênfase1 5 2 2 5" xfId="0"/>
    <cellStyle name="40% - Ênfase1 5 2 3" xfId="0"/>
    <cellStyle name="40% - Ênfase1 5 2 3 2" xfId="0"/>
    <cellStyle name="40% - Ênfase1 5 2 3 2 2" xfId="0"/>
    <cellStyle name="40% - Ênfase1 5 2 3 3" xfId="0"/>
    <cellStyle name="40% - Ênfase1 5 2 4" xfId="0"/>
    <cellStyle name="40% - Ênfase1 5 2 4 2" xfId="0"/>
    <cellStyle name="40% - Ênfase1 5 2 5" xfId="0"/>
    <cellStyle name="40% - Ênfase1 5 2 5 2" xfId="0"/>
    <cellStyle name="40% - Ênfase1 5 2 6" xfId="0"/>
    <cellStyle name="40% - Ênfase1 5 2 6 2" xfId="0"/>
    <cellStyle name="40% - Ênfase1 5 2 7" xfId="0"/>
    <cellStyle name="40% - Ênfase1 5 2 7 2" xfId="0"/>
    <cellStyle name="40% - Ênfase1 5 2 8" xfId="0"/>
    <cellStyle name="40% - Ênfase1 5 2 8 2" xfId="0"/>
    <cellStyle name="40% - Ênfase1 5 2 9" xfId="0"/>
    <cellStyle name="40% - Ênfase1 5 2_CPU" xfId="0"/>
    <cellStyle name="40% - Ênfase1 5 3" xfId="0"/>
    <cellStyle name="40% - Ênfase1 5 3 2" xfId="0"/>
    <cellStyle name="40% - Ênfase1 5 3 2 2" xfId="0"/>
    <cellStyle name="40% - Ênfase1 5 3 2 2 2" xfId="0"/>
    <cellStyle name="40% - Ênfase1 5 3 2 3" xfId="0"/>
    <cellStyle name="40% - Ênfase1 5 3 2 3 2" xfId="0"/>
    <cellStyle name="40% - Ênfase1 5 3 2 4" xfId="0"/>
    <cellStyle name="40% - Ênfase1 5 3 2 4 2" xfId="0"/>
    <cellStyle name="40% - Ênfase1 5 3 2 5" xfId="0"/>
    <cellStyle name="40% - Ênfase1 5 3 3" xfId="0"/>
    <cellStyle name="40% - Ênfase1 5 3 3 2" xfId="0"/>
    <cellStyle name="40% - Ênfase1 5 3 3 2 2" xfId="0"/>
    <cellStyle name="40% - Ênfase1 5 3 3 3" xfId="0"/>
    <cellStyle name="40% - Ênfase1 5 3 4" xfId="0"/>
    <cellStyle name="40% - Ênfase1 5 3 4 2" xfId="0"/>
    <cellStyle name="40% - Ênfase1 5 3 5" xfId="0"/>
    <cellStyle name="40% - Ênfase1 5 3 5 2" xfId="0"/>
    <cellStyle name="40% - Ênfase1 5 3 6" xfId="0"/>
    <cellStyle name="40% - Ênfase1 5 3 6 2" xfId="0"/>
    <cellStyle name="40% - Ênfase1 5 3 7" xfId="0"/>
    <cellStyle name="40% - Ênfase1 5 3 7 2" xfId="0"/>
    <cellStyle name="40% - Ênfase1 5 3 8" xfId="0"/>
    <cellStyle name="40% - Ênfase1 5 3 8 2" xfId="0"/>
    <cellStyle name="40% - Ênfase1 5 3 9" xfId="0"/>
    <cellStyle name="40% - Ênfase1 5 3_CPU" xfId="0"/>
    <cellStyle name="40% - Ênfase1 5 4" xfId="0"/>
    <cellStyle name="40% - Ênfase1 5 4 2" xfId="0"/>
    <cellStyle name="40% - Ênfase1 5 4 2 2" xfId="0"/>
    <cellStyle name="40% - Ênfase1 5 4 3" xfId="0"/>
    <cellStyle name="40% - Ênfase1 5 4 3 2" xfId="0"/>
    <cellStyle name="40% - Ênfase1 5 4 4" xfId="0"/>
    <cellStyle name="40% - Ênfase1 5 4 4 2" xfId="0"/>
    <cellStyle name="40% - Ênfase1 5 4 5" xfId="0"/>
    <cellStyle name="40% - Ênfase1 5 5" xfId="0"/>
    <cellStyle name="40% - Ênfase1 5 5 2" xfId="0"/>
    <cellStyle name="40% - Ênfase1 5 5 2 2" xfId="0"/>
    <cellStyle name="40% - Ênfase1 5 5 3" xfId="0"/>
    <cellStyle name="40% - Ênfase1 5 6" xfId="0"/>
    <cellStyle name="40% - Ênfase1 5 6 2" xfId="0"/>
    <cellStyle name="40% - Ênfase1 5 7" xfId="0"/>
    <cellStyle name="40% - Ênfase1 5 7 2" xfId="0"/>
    <cellStyle name="40% - Ênfase1 5 8" xfId="0"/>
    <cellStyle name="40% - Ênfase1 5 8 2" xfId="0"/>
    <cellStyle name="40% - Ênfase1 5 9" xfId="0"/>
    <cellStyle name="40% - Ênfase1 5 9 2" xfId="0"/>
    <cellStyle name="40% - Ênfase1 5_CPU" xfId="0"/>
    <cellStyle name="40% - Ênfase1 6" xfId="0"/>
    <cellStyle name="40% - Ênfase1 6 10" xfId="0"/>
    <cellStyle name="40% - Ênfase1 6 10 2" xfId="0"/>
    <cellStyle name="40% - Ênfase1 6 11" xfId="0"/>
    <cellStyle name="40% - Ênfase1 6 2" xfId="0"/>
    <cellStyle name="40% - Ênfase1 6 2 2" xfId="0"/>
    <cellStyle name="40% - Ênfase1 6 2 2 2" xfId="0"/>
    <cellStyle name="40% - Ênfase1 6 2 2 2 2" xfId="0"/>
    <cellStyle name="40% - Ênfase1 6 2 2 3" xfId="0"/>
    <cellStyle name="40% - Ênfase1 6 2 2 3 2" xfId="0"/>
    <cellStyle name="40% - Ênfase1 6 2 2 4" xfId="0"/>
    <cellStyle name="40% - Ênfase1 6 2 2 4 2" xfId="0"/>
    <cellStyle name="40% - Ênfase1 6 2 2 5" xfId="0"/>
    <cellStyle name="40% - Ênfase1 6 2 3" xfId="0"/>
    <cellStyle name="40% - Ênfase1 6 2 3 2" xfId="0"/>
    <cellStyle name="40% - Ênfase1 6 2 3 2 2" xfId="0"/>
    <cellStyle name="40% - Ênfase1 6 2 3 3" xfId="0"/>
    <cellStyle name="40% - Ênfase1 6 2 4" xfId="0"/>
    <cellStyle name="40% - Ênfase1 6 2 4 2" xfId="0"/>
    <cellStyle name="40% - Ênfase1 6 2 5" xfId="0"/>
    <cellStyle name="40% - Ênfase1 6 2 5 2" xfId="0"/>
    <cellStyle name="40% - Ênfase1 6 2 6" xfId="0"/>
    <cellStyle name="40% - Ênfase1 6 2 6 2" xfId="0"/>
    <cellStyle name="40% - Ênfase1 6 2 7" xfId="0"/>
    <cellStyle name="40% - Ênfase1 6 2 7 2" xfId="0"/>
    <cellStyle name="40% - Ênfase1 6 2 8" xfId="0"/>
    <cellStyle name="40% - Ênfase1 6 2 8 2" xfId="0"/>
    <cellStyle name="40% - Ênfase1 6 2 9" xfId="0"/>
    <cellStyle name="40% - Ênfase1 6 2_CPU" xfId="0"/>
    <cellStyle name="40% - Ênfase1 6 3" xfId="0"/>
    <cellStyle name="40% - Ênfase1 6 3 2" xfId="0"/>
    <cellStyle name="40% - Ênfase1 6 3 2 2" xfId="0"/>
    <cellStyle name="40% - Ênfase1 6 3 2 2 2" xfId="0"/>
    <cellStyle name="40% - Ênfase1 6 3 2 3" xfId="0"/>
    <cellStyle name="40% - Ênfase1 6 3 2 3 2" xfId="0"/>
    <cellStyle name="40% - Ênfase1 6 3 2 4" xfId="0"/>
    <cellStyle name="40% - Ênfase1 6 3 2 4 2" xfId="0"/>
    <cellStyle name="40% - Ênfase1 6 3 2 5" xfId="0"/>
    <cellStyle name="40% - Ênfase1 6 3 3" xfId="0"/>
    <cellStyle name="40% - Ênfase1 6 3 3 2" xfId="0"/>
    <cellStyle name="40% - Ênfase1 6 3 3 2 2" xfId="0"/>
    <cellStyle name="40% - Ênfase1 6 3 3 3" xfId="0"/>
    <cellStyle name="40% - Ênfase1 6 3 4" xfId="0"/>
    <cellStyle name="40% - Ênfase1 6 3 4 2" xfId="0"/>
    <cellStyle name="40% - Ênfase1 6 3 5" xfId="0"/>
    <cellStyle name="40% - Ênfase1 6 3 5 2" xfId="0"/>
    <cellStyle name="40% - Ênfase1 6 3 6" xfId="0"/>
    <cellStyle name="40% - Ênfase1 6 3 6 2" xfId="0"/>
    <cellStyle name="40% - Ênfase1 6 3 7" xfId="0"/>
    <cellStyle name="40% - Ênfase1 6 3 7 2" xfId="0"/>
    <cellStyle name="40% - Ênfase1 6 3 8" xfId="0"/>
    <cellStyle name="40% - Ênfase1 6 3 8 2" xfId="0"/>
    <cellStyle name="40% - Ênfase1 6 3 9" xfId="0"/>
    <cellStyle name="40% - Ênfase1 6 3_CPU" xfId="0"/>
    <cellStyle name="40% - Ênfase1 6 4" xfId="0"/>
    <cellStyle name="40% - Ênfase1 6 4 2" xfId="0"/>
    <cellStyle name="40% - Ênfase1 6 4 2 2" xfId="0"/>
    <cellStyle name="40% - Ênfase1 6 4 3" xfId="0"/>
    <cellStyle name="40% - Ênfase1 6 4 3 2" xfId="0"/>
    <cellStyle name="40% - Ênfase1 6 4 4" xfId="0"/>
    <cellStyle name="40% - Ênfase1 6 4 4 2" xfId="0"/>
    <cellStyle name="40% - Ênfase1 6 4 5" xfId="0"/>
    <cellStyle name="40% - Ênfase1 6 5" xfId="0"/>
    <cellStyle name="40% - Ênfase1 6 5 2" xfId="0"/>
    <cellStyle name="40% - Ênfase1 6 5 2 2" xfId="0"/>
    <cellStyle name="40% - Ênfase1 6 5 3" xfId="0"/>
    <cellStyle name="40% - Ênfase1 6 6" xfId="0"/>
    <cellStyle name="40% - Ênfase1 6 6 2" xfId="0"/>
    <cellStyle name="40% - Ênfase1 6 7" xfId="0"/>
    <cellStyle name="40% - Ênfase1 6 7 2" xfId="0"/>
    <cellStyle name="40% - Ênfase1 6 8" xfId="0"/>
    <cellStyle name="40% - Ênfase1 6 8 2" xfId="0"/>
    <cellStyle name="40% - Ênfase1 6 9" xfId="0"/>
    <cellStyle name="40% - Ênfase1 6 9 2" xfId="0"/>
    <cellStyle name="40% - Ênfase1 6_CPU" xfId="0"/>
    <cellStyle name="40% - Ênfase1 7" xfId="0"/>
    <cellStyle name="40% - Ênfase1 7 10" xfId="0"/>
    <cellStyle name="40% - Ênfase1 7 10 2" xfId="0"/>
    <cellStyle name="40% - Ênfase1 7 11" xfId="0"/>
    <cellStyle name="40% - Ênfase1 7 2" xfId="0"/>
    <cellStyle name="40% - Ênfase1 7 2 2" xfId="0"/>
    <cellStyle name="40% - Ênfase1 7 2 2 2" xfId="0"/>
    <cellStyle name="40% - Ênfase1 7 2 2 2 2" xfId="0"/>
    <cellStyle name="40% - Ênfase1 7 2 2 3" xfId="0"/>
    <cellStyle name="40% - Ênfase1 7 2 2 3 2" xfId="0"/>
    <cellStyle name="40% - Ênfase1 7 2 2 4" xfId="0"/>
    <cellStyle name="40% - Ênfase1 7 2 2 4 2" xfId="0"/>
    <cellStyle name="40% - Ênfase1 7 2 2 5" xfId="0"/>
    <cellStyle name="40% - Ênfase1 7 2 3" xfId="0"/>
    <cellStyle name="40% - Ênfase1 7 2 3 2" xfId="0"/>
    <cellStyle name="40% - Ênfase1 7 2 3 2 2" xfId="0"/>
    <cellStyle name="40% - Ênfase1 7 2 3 3" xfId="0"/>
    <cellStyle name="40% - Ênfase1 7 2 4" xfId="0"/>
    <cellStyle name="40% - Ênfase1 7 2 4 2" xfId="0"/>
    <cellStyle name="40% - Ênfase1 7 2 5" xfId="0"/>
    <cellStyle name="40% - Ênfase1 7 2 5 2" xfId="0"/>
    <cellStyle name="40% - Ênfase1 7 2 6" xfId="0"/>
    <cellStyle name="40% - Ênfase1 7 2 6 2" xfId="0"/>
    <cellStyle name="40% - Ênfase1 7 2 7" xfId="0"/>
    <cellStyle name="40% - Ênfase1 7 2 7 2" xfId="0"/>
    <cellStyle name="40% - Ênfase1 7 2 8" xfId="0"/>
    <cellStyle name="40% - Ênfase1 7 2 8 2" xfId="0"/>
    <cellStyle name="40% - Ênfase1 7 2 9" xfId="0"/>
    <cellStyle name="40% - Ênfase1 7 2_CPU" xfId="0"/>
    <cellStyle name="40% - Ênfase1 7 3" xfId="0"/>
    <cellStyle name="40% - Ênfase1 7 3 2" xfId="0"/>
    <cellStyle name="40% - Ênfase1 7 3 2 2" xfId="0"/>
    <cellStyle name="40% - Ênfase1 7 3 2 2 2" xfId="0"/>
    <cellStyle name="40% - Ênfase1 7 3 2 3" xfId="0"/>
    <cellStyle name="40% - Ênfase1 7 3 2 3 2" xfId="0"/>
    <cellStyle name="40% - Ênfase1 7 3 2 4" xfId="0"/>
    <cellStyle name="40% - Ênfase1 7 3 2 4 2" xfId="0"/>
    <cellStyle name="40% - Ênfase1 7 3 2 5" xfId="0"/>
    <cellStyle name="40% - Ênfase1 7 3 3" xfId="0"/>
    <cellStyle name="40% - Ênfase1 7 3 3 2" xfId="0"/>
    <cellStyle name="40% - Ênfase1 7 3 3 2 2" xfId="0"/>
    <cellStyle name="40% - Ênfase1 7 3 3 3" xfId="0"/>
    <cellStyle name="40% - Ênfase1 7 3 4" xfId="0"/>
    <cellStyle name="40% - Ênfase1 7 3 4 2" xfId="0"/>
    <cellStyle name="40% - Ênfase1 7 3 5" xfId="0"/>
    <cellStyle name="40% - Ênfase1 7 3 5 2" xfId="0"/>
    <cellStyle name="40% - Ênfase1 7 3 6" xfId="0"/>
    <cellStyle name="40% - Ênfase1 7 3 6 2" xfId="0"/>
    <cellStyle name="40% - Ênfase1 7 3 7" xfId="0"/>
    <cellStyle name="40% - Ênfase1 7 3 7 2" xfId="0"/>
    <cellStyle name="40% - Ênfase1 7 3 8" xfId="0"/>
    <cellStyle name="40% - Ênfase1 7 3 8 2" xfId="0"/>
    <cellStyle name="40% - Ênfase1 7 3 9" xfId="0"/>
    <cellStyle name="40% - Ênfase1 7 3_CPU" xfId="0"/>
    <cellStyle name="40% - Ênfase1 7 4" xfId="0"/>
    <cellStyle name="40% - Ênfase1 7 4 2" xfId="0"/>
    <cellStyle name="40% - Ênfase1 7 4 2 2" xfId="0"/>
    <cellStyle name="40% - Ênfase1 7 4 3" xfId="0"/>
    <cellStyle name="40% - Ênfase1 7 4 3 2" xfId="0"/>
    <cellStyle name="40% - Ênfase1 7 4 4" xfId="0"/>
    <cellStyle name="40% - Ênfase1 7 4 4 2" xfId="0"/>
    <cellStyle name="40% - Ênfase1 7 4 5" xfId="0"/>
    <cellStyle name="40% - Ênfase1 7 5" xfId="0"/>
    <cellStyle name="40% - Ênfase1 7 5 2" xfId="0"/>
    <cellStyle name="40% - Ênfase1 7 5 2 2" xfId="0"/>
    <cellStyle name="40% - Ênfase1 7 5 3" xfId="0"/>
    <cellStyle name="40% - Ênfase1 7 6" xfId="0"/>
    <cellStyle name="40% - Ênfase1 7 6 2" xfId="0"/>
    <cellStyle name="40% - Ênfase1 7 7" xfId="0"/>
    <cellStyle name="40% - Ênfase1 7 7 2" xfId="0"/>
    <cellStyle name="40% - Ênfase1 7 8" xfId="0"/>
    <cellStyle name="40% - Ênfase1 7 8 2" xfId="0"/>
    <cellStyle name="40% - Ênfase1 7 9" xfId="0"/>
    <cellStyle name="40% - Ênfase1 7 9 2" xfId="0"/>
    <cellStyle name="40% - Ênfase1 7_CPU" xfId="0"/>
    <cellStyle name="40% - Ênfase1 8" xfId="0"/>
    <cellStyle name="40% - Ênfase1 8 2" xfId="0"/>
    <cellStyle name="40% - Ênfase1 8 2 2" xfId="0"/>
    <cellStyle name="40% - Ênfase1 8 2 2 2" xfId="0"/>
    <cellStyle name="40% - Ênfase1 8 2 3" xfId="0"/>
    <cellStyle name="40% - Ênfase1 8 2 3 2" xfId="0"/>
    <cellStyle name="40% - Ênfase1 8 2 4" xfId="0"/>
    <cellStyle name="40% - Ênfase1 8 2 4 2" xfId="0"/>
    <cellStyle name="40% - Ênfase1 8 2 5" xfId="0"/>
    <cellStyle name="40% - Ênfase1 8 3" xfId="0"/>
    <cellStyle name="40% - Ênfase1 8 3 2" xfId="0"/>
    <cellStyle name="40% - Ênfase1 8 3 2 2" xfId="0"/>
    <cellStyle name="40% - Ênfase1 8 3 3" xfId="0"/>
    <cellStyle name="40% - Ênfase1 8 4" xfId="0"/>
    <cellStyle name="40% - Ênfase1 8 4 2" xfId="0"/>
    <cellStyle name="40% - Ênfase1 8 5" xfId="0"/>
    <cellStyle name="40% - Ênfase1 8 5 2" xfId="0"/>
    <cellStyle name="40% - Ênfase1 8 6" xfId="0"/>
    <cellStyle name="40% - Ênfase1 8 6 2" xfId="0"/>
    <cellStyle name="40% - Ênfase1 8 7" xfId="0"/>
    <cellStyle name="40% - Ênfase1 8 7 2" xfId="0"/>
    <cellStyle name="40% - Ênfase1 8 8" xfId="0"/>
    <cellStyle name="40% - Ênfase1 8 8 2" xfId="0"/>
    <cellStyle name="40% - Ênfase1 8 9" xfId="0"/>
    <cellStyle name="40% - Ênfase1 8_CPU" xfId="0"/>
    <cellStyle name="40% - Ênfase2 2" xfId="0"/>
    <cellStyle name="40% - Ênfase2 2 10" xfId="0"/>
    <cellStyle name="40% - Ênfase2 2 10 2" xfId="0"/>
    <cellStyle name="40% - Ênfase2 2 11" xfId="0"/>
    <cellStyle name="40% - Ênfase2 2 2" xfId="0"/>
    <cellStyle name="40% - Ênfase2 2 2 2" xfId="0"/>
    <cellStyle name="40% - Ênfase2 2 2 2 2" xfId="0"/>
    <cellStyle name="40% - Ênfase2 2 2 2 2 2" xfId="0"/>
    <cellStyle name="40% - Ênfase2 2 2 2 3" xfId="0"/>
    <cellStyle name="40% - Ênfase2 2 2 2 3 2" xfId="0"/>
    <cellStyle name="40% - Ênfase2 2 2 2 4" xfId="0"/>
    <cellStyle name="40% - Ênfase2 2 2 2 4 2" xfId="0"/>
    <cellStyle name="40% - Ênfase2 2 2 2 5" xfId="0"/>
    <cellStyle name="40% - Ênfase2 2 2 3" xfId="0"/>
    <cellStyle name="40% - Ênfase2 2 2 3 2" xfId="0"/>
    <cellStyle name="40% - Ênfase2 2 2 3 2 2" xfId="0"/>
    <cellStyle name="40% - Ênfase2 2 2 3 3" xfId="0"/>
    <cellStyle name="40% - Ênfase2 2 2 4" xfId="0"/>
    <cellStyle name="40% - Ênfase2 2 2 4 2" xfId="0"/>
    <cellStyle name="40% - Ênfase2 2 2 5" xfId="0"/>
    <cellStyle name="40% - Ênfase2 2 2 5 2" xfId="0"/>
    <cellStyle name="40% - Ênfase2 2 2 6" xfId="0"/>
    <cellStyle name="40% - Ênfase2 2 2 6 2" xfId="0"/>
    <cellStyle name="40% - Ênfase2 2 2 7" xfId="0"/>
    <cellStyle name="40% - Ênfase2 2 2 7 2" xfId="0"/>
    <cellStyle name="40% - Ênfase2 2 2 8" xfId="0"/>
    <cellStyle name="40% - Ênfase2 2 2 8 2" xfId="0"/>
    <cellStyle name="40% - Ênfase2 2 2 9" xfId="0"/>
    <cellStyle name="40% - Ênfase2 2 2_Orçamento" xfId="0"/>
    <cellStyle name="40% - Ênfase2 2 3" xfId="0"/>
    <cellStyle name="40% - Ênfase2 2 3 2" xfId="0"/>
    <cellStyle name="40% - Ênfase2 2 3 2 2" xfId="0"/>
    <cellStyle name="40% - Ênfase2 2 3 2 2 2" xfId="0"/>
    <cellStyle name="40% - Ênfase2 2 3 2 3" xfId="0"/>
    <cellStyle name="40% - Ênfase2 2 3 2 3 2" xfId="0"/>
    <cellStyle name="40% - Ênfase2 2 3 2 4" xfId="0"/>
    <cellStyle name="40% - Ênfase2 2 3 2 4 2" xfId="0"/>
    <cellStyle name="40% - Ênfase2 2 3 2 5" xfId="0"/>
    <cellStyle name="40% - Ênfase2 2 3 3" xfId="0"/>
    <cellStyle name="40% - Ênfase2 2 3 3 2" xfId="0"/>
    <cellStyle name="40% - Ênfase2 2 3 3 2 2" xfId="0"/>
    <cellStyle name="40% - Ênfase2 2 3 3 3" xfId="0"/>
    <cellStyle name="40% - Ênfase2 2 3 4" xfId="0"/>
    <cellStyle name="40% - Ênfase2 2 3 4 2" xfId="0"/>
    <cellStyle name="40% - Ênfase2 2 3 5" xfId="0"/>
    <cellStyle name="40% - Ênfase2 2 3 5 2" xfId="0"/>
    <cellStyle name="40% - Ênfase2 2 3 6" xfId="0"/>
    <cellStyle name="40% - Ênfase2 2 3 6 2" xfId="0"/>
    <cellStyle name="40% - Ênfase2 2 3 7" xfId="0"/>
    <cellStyle name="40% - Ênfase2 2 3 7 2" xfId="0"/>
    <cellStyle name="40% - Ênfase2 2 3 8" xfId="0"/>
    <cellStyle name="40% - Ênfase2 2 3 8 2" xfId="0"/>
    <cellStyle name="40% - Ênfase2 2 3 9" xfId="0"/>
    <cellStyle name="40% - Ênfase2 2 3_Orçamento" xfId="0"/>
    <cellStyle name="40% - Ênfase2 2 4" xfId="0"/>
    <cellStyle name="40% - Ênfase2 2 4 2" xfId="0"/>
    <cellStyle name="40% - Ênfase2 2 4 2 2" xfId="0"/>
    <cellStyle name="40% - Ênfase2 2 4 3" xfId="0"/>
    <cellStyle name="40% - Ênfase2 2 4 3 2" xfId="0"/>
    <cellStyle name="40% - Ênfase2 2 4 4" xfId="0"/>
    <cellStyle name="40% - Ênfase2 2 4 4 2" xfId="0"/>
    <cellStyle name="40% - Ênfase2 2 4 5" xfId="0"/>
    <cellStyle name="40% - Ênfase2 2 5" xfId="0"/>
    <cellStyle name="40% - Ênfase2 2 5 2" xfId="0"/>
    <cellStyle name="40% - Ênfase2 2 5 2 2" xfId="0"/>
    <cellStyle name="40% - Ênfase2 2 5 3" xfId="0"/>
    <cellStyle name="40% - Ênfase2 2 6" xfId="0"/>
    <cellStyle name="40% - Ênfase2 2 6 2" xfId="0"/>
    <cellStyle name="40% - Ênfase2 2 7" xfId="0"/>
    <cellStyle name="40% - Ênfase2 2 7 2" xfId="0"/>
    <cellStyle name="40% - Ênfase2 2 8" xfId="0"/>
    <cellStyle name="40% - Ênfase2 2 8 2" xfId="0"/>
    <cellStyle name="40% - Ênfase2 2 9" xfId="0"/>
    <cellStyle name="40% - Ênfase2 2 9 2" xfId="0"/>
    <cellStyle name="40% - Ênfase2 2_Orçamento" xfId="0"/>
    <cellStyle name="40% - Ênfase2 3" xfId="0"/>
    <cellStyle name="40% - Ênfase2 3 10" xfId="0"/>
    <cellStyle name="40% - Ênfase2 3 10 2" xfId="0"/>
    <cellStyle name="40% - Ênfase2 3 11" xfId="0"/>
    <cellStyle name="40% - Ênfase2 3 2" xfId="0"/>
    <cellStyle name="40% - Ênfase2 3 2 2" xfId="0"/>
    <cellStyle name="40% - Ênfase2 3 2 2 2" xfId="0"/>
    <cellStyle name="40% - Ênfase2 3 2 2 2 2" xfId="0"/>
    <cellStyle name="40% - Ênfase2 3 2 2 3" xfId="0"/>
    <cellStyle name="40% - Ênfase2 3 2 2 3 2" xfId="0"/>
    <cellStyle name="40% - Ênfase2 3 2 2 4" xfId="0"/>
    <cellStyle name="40% - Ênfase2 3 2 2 4 2" xfId="0"/>
    <cellStyle name="40% - Ênfase2 3 2 2 5" xfId="0"/>
    <cellStyle name="40% - Ênfase2 3 2 3" xfId="0"/>
    <cellStyle name="40% - Ênfase2 3 2 3 2" xfId="0"/>
    <cellStyle name="40% - Ênfase2 3 2 3 2 2" xfId="0"/>
    <cellStyle name="40% - Ênfase2 3 2 3 3" xfId="0"/>
    <cellStyle name="40% - Ênfase2 3 2 4" xfId="0"/>
    <cellStyle name="40% - Ênfase2 3 2 4 2" xfId="0"/>
    <cellStyle name="40% - Ênfase2 3 2 5" xfId="0"/>
    <cellStyle name="40% - Ênfase2 3 2 5 2" xfId="0"/>
    <cellStyle name="40% - Ênfase2 3 2 6" xfId="0"/>
    <cellStyle name="40% - Ênfase2 3 2 6 2" xfId="0"/>
    <cellStyle name="40% - Ênfase2 3 2 7" xfId="0"/>
    <cellStyle name="40% - Ênfase2 3 2 7 2" xfId="0"/>
    <cellStyle name="40% - Ênfase2 3 2 8" xfId="0"/>
    <cellStyle name="40% - Ênfase2 3 2 8 2" xfId="0"/>
    <cellStyle name="40% - Ênfase2 3 2 9" xfId="0"/>
    <cellStyle name="40% - Ênfase2 3 2_Orçamento" xfId="0"/>
    <cellStyle name="40% - Ênfase2 3 3" xfId="0"/>
    <cellStyle name="40% - Ênfase2 3 3 2" xfId="0"/>
    <cellStyle name="40% - Ênfase2 3 3 2 2" xfId="0"/>
    <cellStyle name="40% - Ênfase2 3 3 2 2 2" xfId="0"/>
    <cellStyle name="40% - Ênfase2 3 3 2 3" xfId="0"/>
    <cellStyle name="40% - Ênfase2 3 3 2 3 2" xfId="0"/>
    <cellStyle name="40% - Ênfase2 3 3 2 4" xfId="0"/>
    <cellStyle name="40% - Ênfase2 3 3 2 4 2" xfId="0"/>
    <cellStyle name="40% - Ênfase2 3 3 2 5" xfId="0"/>
    <cellStyle name="40% - Ênfase2 3 3 3" xfId="0"/>
    <cellStyle name="40% - Ênfase2 3 3 3 2" xfId="0"/>
    <cellStyle name="40% - Ênfase2 3 3 3 2 2" xfId="0"/>
    <cellStyle name="40% - Ênfase2 3 3 3 3" xfId="0"/>
    <cellStyle name="40% - Ênfase2 3 3 4" xfId="0"/>
    <cellStyle name="40% - Ênfase2 3 3 4 2" xfId="0"/>
    <cellStyle name="40% - Ênfase2 3 3 5" xfId="0"/>
    <cellStyle name="40% - Ênfase2 3 3 5 2" xfId="0"/>
    <cellStyle name="40% - Ênfase2 3 3 6" xfId="0"/>
    <cellStyle name="40% - Ênfase2 3 3 6 2" xfId="0"/>
    <cellStyle name="40% - Ênfase2 3 3 7" xfId="0"/>
    <cellStyle name="40% - Ênfase2 3 3 7 2" xfId="0"/>
    <cellStyle name="40% - Ênfase2 3 3 8" xfId="0"/>
    <cellStyle name="40% - Ênfase2 3 3 8 2" xfId="0"/>
    <cellStyle name="40% - Ênfase2 3 3 9" xfId="0"/>
    <cellStyle name="40% - Ênfase2 3 3_Orçamento" xfId="0"/>
    <cellStyle name="40% - Ênfase2 3 4" xfId="0"/>
    <cellStyle name="40% - Ênfase2 3 4 2" xfId="0"/>
    <cellStyle name="40% - Ênfase2 3 4 2 2" xfId="0"/>
    <cellStyle name="40% - Ênfase2 3 4 3" xfId="0"/>
    <cellStyle name="40% - Ênfase2 3 4 3 2" xfId="0"/>
    <cellStyle name="40% - Ênfase2 3 4 4" xfId="0"/>
    <cellStyle name="40% - Ênfase2 3 4 4 2" xfId="0"/>
    <cellStyle name="40% - Ênfase2 3 4 5" xfId="0"/>
    <cellStyle name="40% - Ênfase2 3 5" xfId="0"/>
    <cellStyle name="40% - Ênfase2 3 5 2" xfId="0"/>
    <cellStyle name="40% - Ênfase2 3 5 2 2" xfId="0"/>
    <cellStyle name="40% - Ênfase2 3 5 3" xfId="0"/>
    <cellStyle name="40% - Ênfase2 3 6" xfId="0"/>
    <cellStyle name="40% - Ênfase2 3 6 2" xfId="0"/>
    <cellStyle name="40% - Ênfase2 3 7" xfId="0"/>
    <cellStyle name="40% - Ênfase2 3 7 2" xfId="0"/>
    <cellStyle name="40% - Ênfase2 3 8" xfId="0"/>
    <cellStyle name="40% - Ênfase2 3 8 2" xfId="0"/>
    <cellStyle name="40% - Ênfase2 3 9" xfId="0"/>
    <cellStyle name="40% - Ênfase2 3 9 2" xfId="0"/>
    <cellStyle name="40% - Ênfase2 3_Orçamento" xfId="0"/>
    <cellStyle name="40% - Ênfase2 4" xfId="0"/>
    <cellStyle name="40% - Ênfase2 4 10" xfId="0"/>
    <cellStyle name="40% - Ênfase2 4 10 2" xfId="0"/>
    <cellStyle name="40% - Ênfase2 4 11" xfId="0"/>
    <cellStyle name="40% - Ênfase2 4 2" xfId="0"/>
    <cellStyle name="40% - Ênfase2 4 2 2" xfId="0"/>
    <cellStyle name="40% - Ênfase2 4 2 2 2" xfId="0"/>
    <cellStyle name="40% - Ênfase2 4 2 2 2 2" xfId="0"/>
    <cellStyle name="40% - Ênfase2 4 2 2 3" xfId="0"/>
    <cellStyle name="40% - Ênfase2 4 2 2 3 2" xfId="0"/>
    <cellStyle name="40% - Ênfase2 4 2 2 4" xfId="0"/>
    <cellStyle name="40% - Ênfase2 4 2 2 4 2" xfId="0"/>
    <cellStyle name="40% - Ênfase2 4 2 2 5" xfId="0"/>
    <cellStyle name="40% - Ênfase2 4 2 3" xfId="0"/>
    <cellStyle name="40% - Ênfase2 4 2 3 2" xfId="0"/>
    <cellStyle name="40% - Ênfase2 4 2 3 2 2" xfId="0"/>
    <cellStyle name="40% - Ênfase2 4 2 3 3" xfId="0"/>
    <cellStyle name="40% - Ênfase2 4 2 4" xfId="0"/>
    <cellStyle name="40% - Ênfase2 4 2 4 2" xfId="0"/>
    <cellStyle name="40% - Ênfase2 4 2 5" xfId="0"/>
    <cellStyle name="40% - Ênfase2 4 2 5 2" xfId="0"/>
    <cellStyle name="40% - Ênfase2 4 2 6" xfId="0"/>
    <cellStyle name="40% - Ênfase2 4 2 6 2" xfId="0"/>
    <cellStyle name="40% - Ênfase2 4 2 7" xfId="0"/>
    <cellStyle name="40% - Ênfase2 4 2 7 2" xfId="0"/>
    <cellStyle name="40% - Ênfase2 4 2 8" xfId="0"/>
    <cellStyle name="40% - Ênfase2 4 2 8 2" xfId="0"/>
    <cellStyle name="40% - Ênfase2 4 2 9" xfId="0"/>
    <cellStyle name="40% - Ênfase2 4 2_Orçamento" xfId="0"/>
    <cellStyle name="40% - Ênfase2 4 3" xfId="0"/>
    <cellStyle name="40% - Ênfase2 4 3 2" xfId="0"/>
    <cellStyle name="40% - Ênfase2 4 3 2 2" xfId="0"/>
    <cellStyle name="40% - Ênfase2 4 3 2 2 2" xfId="0"/>
    <cellStyle name="40% - Ênfase2 4 3 2 3" xfId="0"/>
    <cellStyle name="40% - Ênfase2 4 3 2 3 2" xfId="0"/>
    <cellStyle name="40% - Ênfase2 4 3 2 4" xfId="0"/>
    <cellStyle name="40% - Ênfase2 4 3 2 4 2" xfId="0"/>
    <cellStyle name="40% - Ênfase2 4 3 2 5" xfId="0"/>
    <cellStyle name="40% - Ênfase2 4 3 3" xfId="0"/>
    <cellStyle name="40% - Ênfase2 4 3 3 2" xfId="0"/>
    <cellStyle name="40% - Ênfase2 4 3 3 2 2" xfId="0"/>
    <cellStyle name="40% - Ênfase2 4 3 3 3" xfId="0"/>
    <cellStyle name="40% - Ênfase2 4 3 4" xfId="0"/>
    <cellStyle name="40% - Ênfase2 4 3 4 2" xfId="0"/>
    <cellStyle name="40% - Ênfase2 4 3 5" xfId="0"/>
    <cellStyle name="40% - Ênfase2 4 3 5 2" xfId="0"/>
    <cellStyle name="40% - Ênfase2 4 3 6" xfId="0"/>
    <cellStyle name="40% - Ênfase2 4 3 6 2" xfId="0"/>
    <cellStyle name="40% - Ênfase2 4 3 7" xfId="0"/>
    <cellStyle name="40% - Ênfase2 4 3 7 2" xfId="0"/>
    <cellStyle name="40% - Ênfase2 4 3 8" xfId="0"/>
    <cellStyle name="40% - Ênfase2 4 3 8 2" xfId="0"/>
    <cellStyle name="40% - Ênfase2 4 3 9" xfId="0"/>
    <cellStyle name="40% - Ênfase2 4 3_Orçamento" xfId="0"/>
    <cellStyle name="40% - Ênfase2 4 4" xfId="0"/>
    <cellStyle name="40% - Ênfase2 4 4 2" xfId="0"/>
    <cellStyle name="40% - Ênfase2 4 4 2 2" xfId="0"/>
    <cellStyle name="40% - Ênfase2 4 4 3" xfId="0"/>
    <cellStyle name="40% - Ênfase2 4 4 3 2" xfId="0"/>
    <cellStyle name="40% - Ênfase2 4 4 4" xfId="0"/>
    <cellStyle name="40% - Ênfase2 4 4 4 2" xfId="0"/>
    <cellStyle name="40% - Ênfase2 4 4 5" xfId="0"/>
    <cellStyle name="40% - Ênfase2 4 5" xfId="0"/>
    <cellStyle name="40% - Ênfase2 4 5 2" xfId="0"/>
    <cellStyle name="40% - Ênfase2 4 5 2 2" xfId="0"/>
    <cellStyle name="40% - Ênfase2 4 5 3" xfId="0"/>
    <cellStyle name="40% - Ênfase2 4 6" xfId="0"/>
    <cellStyle name="40% - Ênfase2 4 6 2" xfId="0"/>
    <cellStyle name="40% - Ênfase2 4 7" xfId="0"/>
    <cellStyle name="40% - Ênfase2 4 7 2" xfId="0"/>
    <cellStyle name="40% - Ênfase2 4 8" xfId="0"/>
    <cellStyle name="40% - Ênfase2 4 8 2" xfId="0"/>
    <cellStyle name="40% - Ênfase2 4 9" xfId="0"/>
    <cellStyle name="40% - Ênfase2 4 9 2" xfId="0"/>
    <cellStyle name="40% - Ênfase2 4_Orçamento" xfId="0"/>
    <cellStyle name="40% - Ênfase2 5" xfId="0"/>
    <cellStyle name="40% - Ênfase2 5 10" xfId="0"/>
    <cellStyle name="40% - Ênfase2 5 10 2" xfId="0"/>
    <cellStyle name="40% - Ênfase2 5 11" xfId="0"/>
    <cellStyle name="40% - Ênfase2 5 2" xfId="0"/>
    <cellStyle name="40% - Ênfase2 5 2 2" xfId="0"/>
    <cellStyle name="40% - Ênfase2 5 2 2 2" xfId="0"/>
    <cellStyle name="40% - Ênfase2 5 2 2 2 2" xfId="0"/>
    <cellStyle name="40% - Ênfase2 5 2 2 3" xfId="0"/>
    <cellStyle name="40% - Ênfase2 5 2 2 3 2" xfId="0"/>
    <cellStyle name="40% - Ênfase2 5 2 2 4" xfId="0"/>
    <cellStyle name="40% - Ênfase2 5 2 2 4 2" xfId="0"/>
    <cellStyle name="40% - Ênfase2 5 2 2 5" xfId="0"/>
    <cellStyle name="40% - Ênfase2 5 2 3" xfId="0"/>
    <cellStyle name="40% - Ênfase2 5 2 3 2" xfId="0"/>
    <cellStyle name="40% - Ênfase2 5 2 3 2 2" xfId="0"/>
    <cellStyle name="40% - Ênfase2 5 2 3 3" xfId="0"/>
    <cellStyle name="40% - Ênfase2 5 2 4" xfId="0"/>
    <cellStyle name="40% - Ênfase2 5 2 4 2" xfId="0"/>
    <cellStyle name="40% - Ênfase2 5 2 5" xfId="0"/>
    <cellStyle name="40% - Ênfase2 5 2 5 2" xfId="0"/>
    <cellStyle name="40% - Ênfase2 5 2 6" xfId="0"/>
    <cellStyle name="40% - Ênfase2 5 2 6 2" xfId="0"/>
    <cellStyle name="40% - Ênfase2 5 2 7" xfId="0"/>
    <cellStyle name="40% - Ênfase2 5 2 7 2" xfId="0"/>
    <cellStyle name="40% - Ênfase2 5 2 8" xfId="0"/>
    <cellStyle name="40% - Ênfase2 5 2 8 2" xfId="0"/>
    <cellStyle name="40% - Ênfase2 5 2 9" xfId="0"/>
    <cellStyle name="40% - Ênfase2 5 2_Orçamento" xfId="0"/>
    <cellStyle name="40% - Ênfase2 5 3" xfId="0"/>
    <cellStyle name="40% - Ênfase2 5 3 2" xfId="0"/>
    <cellStyle name="40% - Ênfase2 5 3 2 2" xfId="0"/>
    <cellStyle name="40% - Ênfase2 5 3 2 2 2" xfId="0"/>
    <cellStyle name="40% - Ênfase2 5 3 2 3" xfId="0"/>
    <cellStyle name="40% - Ênfase2 5 3 2 3 2" xfId="0"/>
    <cellStyle name="40% - Ênfase2 5 3 2 4" xfId="0"/>
    <cellStyle name="40% - Ênfase2 5 3 2 4 2" xfId="0"/>
    <cellStyle name="40% - Ênfase2 5 3 2 5" xfId="0"/>
    <cellStyle name="40% - Ênfase2 5 3 3" xfId="0"/>
    <cellStyle name="40% - Ênfase2 5 3 3 2" xfId="0"/>
    <cellStyle name="40% - Ênfase2 5 3 3 2 2" xfId="0"/>
    <cellStyle name="40% - Ênfase2 5 3 3 3" xfId="0"/>
    <cellStyle name="40% - Ênfase2 5 3 4" xfId="0"/>
    <cellStyle name="40% - Ênfase2 5 3 4 2" xfId="0"/>
    <cellStyle name="40% - Ênfase2 5 3 5" xfId="0"/>
    <cellStyle name="40% - Ênfase2 5 3 5 2" xfId="0"/>
    <cellStyle name="40% - Ênfase2 5 3 6" xfId="0"/>
    <cellStyle name="40% - Ênfase2 5 3 6 2" xfId="0"/>
    <cellStyle name="40% - Ênfase2 5 3 7" xfId="0"/>
    <cellStyle name="40% - Ênfase2 5 3 7 2" xfId="0"/>
    <cellStyle name="40% - Ênfase2 5 3 8" xfId="0"/>
    <cellStyle name="40% - Ênfase2 5 3 8 2" xfId="0"/>
    <cellStyle name="40% - Ênfase2 5 3 9" xfId="0"/>
    <cellStyle name="40% - Ênfase2 5 3_Orçamento" xfId="0"/>
    <cellStyle name="40% - Ênfase2 5 4" xfId="0"/>
    <cellStyle name="40% - Ênfase2 5 4 2" xfId="0"/>
    <cellStyle name="40% - Ênfase2 5 4 2 2" xfId="0"/>
    <cellStyle name="40% - Ênfase2 5 4 3" xfId="0"/>
    <cellStyle name="40% - Ênfase2 5 4 3 2" xfId="0"/>
    <cellStyle name="40% - Ênfase2 5 4 4" xfId="0"/>
    <cellStyle name="40% - Ênfase2 5 4 4 2" xfId="0"/>
    <cellStyle name="40% - Ênfase2 5 4 5" xfId="0"/>
    <cellStyle name="40% - Ênfase2 5 5" xfId="0"/>
    <cellStyle name="40% - Ênfase2 5 5 2" xfId="0"/>
    <cellStyle name="40% - Ênfase2 5 5 2 2" xfId="0"/>
    <cellStyle name="40% - Ênfase2 5 5 3" xfId="0"/>
    <cellStyle name="40% - Ênfase2 5 6" xfId="0"/>
    <cellStyle name="40% - Ênfase2 5 6 2" xfId="0"/>
    <cellStyle name="40% - Ênfase2 5 7" xfId="0"/>
    <cellStyle name="40% - Ênfase2 5 7 2" xfId="0"/>
    <cellStyle name="40% - Ênfase2 5 8" xfId="0"/>
    <cellStyle name="40% - Ênfase2 5 8 2" xfId="0"/>
    <cellStyle name="40% - Ênfase2 5 9" xfId="0"/>
    <cellStyle name="40% - Ênfase2 5 9 2" xfId="0"/>
    <cellStyle name="40% - Ênfase2 5_Orçamento" xfId="0"/>
    <cellStyle name="40% - Ênfase2 6" xfId="0"/>
    <cellStyle name="40% - Ênfase2 6 10" xfId="0"/>
    <cellStyle name="40% - Ênfase2 6 10 2" xfId="0"/>
    <cellStyle name="40% - Ênfase2 6 11" xfId="0"/>
    <cellStyle name="40% - Ênfase2 6 2" xfId="0"/>
    <cellStyle name="40% - Ênfase2 6 2 2" xfId="0"/>
    <cellStyle name="40% - Ênfase2 6 2 2 2" xfId="0"/>
    <cellStyle name="40% - Ênfase2 6 2 2 2 2" xfId="0"/>
    <cellStyle name="40% - Ênfase2 6 2 2 3" xfId="0"/>
    <cellStyle name="40% - Ênfase2 6 2 2 3 2" xfId="0"/>
    <cellStyle name="40% - Ênfase2 6 2 2 4" xfId="0"/>
    <cellStyle name="40% - Ênfase2 6 2 2 4 2" xfId="0"/>
    <cellStyle name="40% - Ênfase2 6 2 2 5" xfId="0"/>
    <cellStyle name="40% - Ênfase2 6 2 3" xfId="0"/>
    <cellStyle name="40% - Ênfase2 6 2 3 2" xfId="0"/>
    <cellStyle name="40% - Ênfase2 6 2 3 2 2" xfId="0"/>
    <cellStyle name="40% - Ênfase2 6 2 3 3" xfId="0"/>
    <cellStyle name="40% - Ênfase2 6 2 4" xfId="0"/>
    <cellStyle name="40% - Ênfase2 6 2 4 2" xfId="0"/>
    <cellStyle name="40% - Ênfase2 6 2 5" xfId="0"/>
    <cellStyle name="40% - Ênfase2 6 2 5 2" xfId="0"/>
    <cellStyle name="40% - Ênfase2 6 2 6" xfId="0"/>
    <cellStyle name="40% - Ênfase2 6 2 6 2" xfId="0"/>
    <cellStyle name="40% - Ênfase2 6 2 7" xfId="0"/>
    <cellStyle name="40% - Ênfase2 6 2 7 2" xfId="0"/>
    <cellStyle name="40% - Ênfase2 6 2 8" xfId="0"/>
    <cellStyle name="40% - Ênfase2 6 2 8 2" xfId="0"/>
    <cellStyle name="40% - Ênfase2 6 2 9" xfId="0"/>
    <cellStyle name="40% - Ênfase2 6 2_Orçamento" xfId="0"/>
    <cellStyle name="40% - Ênfase2 6 3" xfId="0"/>
    <cellStyle name="40% - Ênfase2 6 3 2" xfId="0"/>
    <cellStyle name="40% - Ênfase2 6 3 2 2" xfId="0"/>
    <cellStyle name="40% - Ênfase2 6 3 2 2 2" xfId="0"/>
    <cellStyle name="40% - Ênfase2 6 3 2 3" xfId="0"/>
    <cellStyle name="40% - Ênfase2 6 3 2 3 2" xfId="0"/>
    <cellStyle name="40% - Ênfase2 6 3 2 4" xfId="0"/>
    <cellStyle name="40% - Ênfase2 6 3 2 4 2" xfId="0"/>
    <cellStyle name="40% - Ênfase2 6 3 2 5" xfId="0"/>
    <cellStyle name="40% - Ênfase2 6 3 3" xfId="0"/>
    <cellStyle name="40% - Ênfase2 6 3 3 2" xfId="0"/>
    <cellStyle name="40% - Ênfase2 6 3 3 2 2" xfId="0"/>
    <cellStyle name="40% - Ênfase2 6 3 3 3" xfId="0"/>
    <cellStyle name="40% - Ênfase2 6 3 4" xfId="0"/>
    <cellStyle name="40% - Ênfase2 6 3 4 2" xfId="0"/>
    <cellStyle name="40% - Ênfase2 6 3 5" xfId="0"/>
    <cellStyle name="40% - Ênfase2 6 3 5 2" xfId="0"/>
    <cellStyle name="40% - Ênfase2 6 3 6" xfId="0"/>
    <cellStyle name="40% - Ênfase2 6 3 6 2" xfId="0"/>
    <cellStyle name="40% - Ênfase2 6 3 7" xfId="0"/>
    <cellStyle name="40% - Ênfase2 6 3 7 2" xfId="0"/>
    <cellStyle name="40% - Ênfase2 6 3 8" xfId="0"/>
    <cellStyle name="40% - Ênfase2 6 3 8 2" xfId="0"/>
    <cellStyle name="40% - Ênfase2 6 3 9" xfId="0"/>
    <cellStyle name="40% - Ênfase2 6 3_Orçamento" xfId="0"/>
    <cellStyle name="40% - Ênfase2 6 4" xfId="0"/>
    <cellStyle name="40% - Ênfase2 6 4 2" xfId="0"/>
    <cellStyle name="40% - Ênfase2 6 4 2 2" xfId="0"/>
    <cellStyle name="40% - Ênfase2 6 4 3" xfId="0"/>
    <cellStyle name="40% - Ênfase2 6 4 3 2" xfId="0"/>
    <cellStyle name="40% - Ênfase2 6 4 4" xfId="0"/>
    <cellStyle name="40% - Ênfase2 6 4 4 2" xfId="0"/>
    <cellStyle name="40% - Ênfase2 6 4 5" xfId="0"/>
    <cellStyle name="40% - Ênfase2 6 5" xfId="0"/>
    <cellStyle name="40% - Ênfase2 6 5 2" xfId="0"/>
    <cellStyle name="40% - Ênfase2 6 5 2 2" xfId="0"/>
    <cellStyle name="40% - Ênfase2 6 5 3" xfId="0"/>
    <cellStyle name="40% - Ênfase2 6 6" xfId="0"/>
    <cellStyle name="40% - Ênfase2 6 6 2" xfId="0"/>
    <cellStyle name="40% - Ênfase2 6 7" xfId="0"/>
    <cellStyle name="40% - Ênfase2 6 7 2" xfId="0"/>
    <cellStyle name="40% - Ênfase2 6 8" xfId="0"/>
    <cellStyle name="40% - Ênfase2 6 8 2" xfId="0"/>
    <cellStyle name="40% - Ênfase2 6 9" xfId="0"/>
    <cellStyle name="40% - Ênfase2 6 9 2" xfId="0"/>
    <cellStyle name="40% - Ênfase2 6_Orçamento" xfId="0"/>
    <cellStyle name="40% - Ênfase2 7" xfId="0"/>
    <cellStyle name="40% - Ênfase2 7 10" xfId="0"/>
    <cellStyle name="40% - Ênfase2 7 10 2" xfId="0"/>
    <cellStyle name="40% - Ênfase2 7 11" xfId="0"/>
    <cellStyle name="40% - Ênfase2 7 2" xfId="0"/>
    <cellStyle name="40% - Ênfase2 7 2 2" xfId="0"/>
    <cellStyle name="40% - Ênfase2 7 2 2 2" xfId="0"/>
    <cellStyle name="40% - Ênfase2 7 2 2 2 2" xfId="0"/>
    <cellStyle name="40% - Ênfase2 7 2 2 3" xfId="0"/>
    <cellStyle name="40% - Ênfase2 7 2 2 3 2" xfId="0"/>
    <cellStyle name="40% - Ênfase2 7 2 2 4" xfId="0"/>
    <cellStyle name="40% - Ênfase2 7 2 2 4 2" xfId="0"/>
    <cellStyle name="40% - Ênfase2 7 2 2 5" xfId="0"/>
    <cellStyle name="40% - Ênfase2 7 2 3" xfId="0"/>
    <cellStyle name="40% - Ênfase2 7 2 3 2" xfId="0"/>
    <cellStyle name="40% - Ênfase2 7 2 3 2 2" xfId="0"/>
    <cellStyle name="40% - Ênfase2 7 2 3 3" xfId="0"/>
    <cellStyle name="40% - Ênfase2 7 2 4" xfId="0"/>
    <cellStyle name="40% - Ênfase2 7 2 4 2" xfId="0"/>
    <cellStyle name="40% - Ênfase2 7 2 5" xfId="0"/>
    <cellStyle name="40% - Ênfase2 7 2 5 2" xfId="0"/>
    <cellStyle name="40% - Ênfase2 7 2 6" xfId="0"/>
    <cellStyle name="40% - Ênfase2 7 2 6 2" xfId="0"/>
    <cellStyle name="40% - Ênfase2 7 2 7" xfId="0"/>
    <cellStyle name="40% - Ênfase2 7 2 7 2" xfId="0"/>
    <cellStyle name="40% - Ênfase2 7 2 8" xfId="0"/>
    <cellStyle name="40% - Ênfase2 7 2 8 2" xfId="0"/>
    <cellStyle name="40% - Ênfase2 7 2 9" xfId="0"/>
    <cellStyle name="40% - Ênfase2 7 2_Orçamento" xfId="0"/>
    <cellStyle name="40% - Ênfase2 7 3" xfId="0"/>
    <cellStyle name="40% - Ênfase2 7 3 2" xfId="0"/>
    <cellStyle name="40% - Ênfase2 7 3 2 2" xfId="0"/>
    <cellStyle name="40% - Ênfase2 7 3 2 2 2" xfId="0"/>
    <cellStyle name="40% - Ênfase2 7 3 2 3" xfId="0"/>
    <cellStyle name="40% - Ênfase2 7 3 2 3 2" xfId="0"/>
    <cellStyle name="40% - Ênfase2 7 3 2 4" xfId="0"/>
    <cellStyle name="40% - Ênfase2 7 3 2 4 2" xfId="0"/>
    <cellStyle name="40% - Ênfase2 7 3 2 5" xfId="0"/>
    <cellStyle name="40% - Ênfase2 7 3 3" xfId="0"/>
    <cellStyle name="40% - Ênfase2 7 3 3 2" xfId="0"/>
    <cellStyle name="40% - Ênfase2 7 3 3 2 2" xfId="0"/>
    <cellStyle name="40% - Ênfase2 7 3 3 3" xfId="0"/>
    <cellStyle name="40% - Ênfase2 7 3 4" xfId="0"/>
    <cellStyle name="40% - Ênfase2 7 3 4 2" xfId="0"/>
    <cellStyle name="40% - Ênfase2 7 3 5" xfId="0"/>
    <cellStyle name="40% - Ênfase2 7 3 5 2" xfId="0"/>
    <cellStyle name="40% - Ênfase2 7 3 6" xfId="0"/>
    <cellStyle name="40% - Ênfase2 7 3 6 2" xfId="0"/>
    <cellStyle name="40% - Ênfase2 7 3 7" xfId="0"/>
    <cellStyle name="40% - Ênfase2 7 3 7 2" xfId="0"/>
    <cellStyle name="40% - Ênfase2 7 3 8" xfId="0"/>
    <cellStyle name="40% - Ênfase2 7 3 8 2" xfId="0"/>
    <cellStyle name="40% - Ênfase2 7 3 9" xfId="0"/>
    <cellStyle name="40% - Ênfase2 7 3_Orçamento" xfId="0"/>
    <cellStyle name="40% - Ênfase2 7 4" xfId="0"/>
    <cellStyle name="40% - Ênfase2 7 4 2" xfId="0"/>
    <cellStyle name="40% - Ênfase2 7 4 2 2" xfId="0"/>
    <cellStyle name="40% - Ênfase2 7 4 3" xfId="0"/>
    <cellStyle name="40% - Ênfase2 7 4 3 2" xfId="0"/>
    <cellStyle name="40% - Ênfase2 7 4 4" xfId="0"/>
    <cellStyle name="40% - Ênfase2 7 4 4 2" xfId="0"/>
    <cellStyle name="40% - Ênfase2 7 4 5" xfId="0"/>
    <cellStyle name="40% - Ênfase2 7 5" xfId="0"/>
    <cellStyle name="40% - Ênfase2 7 5 2" xfId="0"/>
    <cellStyle name="40% - Ênfase2 7 5 2 2" xfId="0"/>
    <cellStyle name="40% - Ênfase2 7 5 3" xfId="0"/>
    <cellStyle name="40% - Ênfase2 7 6" xfId="0"/>
    <cellStyle name="40% - Ênfase2 7 6 2" xfId="0"/>
    <cellStyle name="40% - Ênfase2 7 7" xfId="0"/>
    <cellStyle name="40% - Ênfase2 7 7 2" xfId="0"/>
    <cellStyle name="40% - Ênfase2 7 8" xfId="0"/>
    <cellStyle name="40% - Ênfase2 7 8 2" xfId="0"/>
    <cellStyle name="40% - Ênfase2 7 9" xfId="0"/>
    <cellStyle name="40% - Ênfase2 7 9 2" xfId="0"/>
    <cellStyle name="40% - Ênfase2 7_Orçamento" xfId="0"/>
    <cellStyle name="40% - Ênfase2 8" xfId="0"/>
    <cellStyle name="40% - Ênfase2 8 2" xfId="0"/>
    <cellStyle name="40% - Ênfase2 8 2 2" xfId="0"/>
    <cellStyle name="40% - Ênfase2 8 2 2 2" xfId="0"/>
    <cellStyle name="40% - Ênfase2 8 2 3" xfId="0"/>
    <cellStyle name="40% - Ênfase2 8 2 3 2" xfId="0"/>
    <cellStyle name="40% - Ênfase2 8 2 4" xfId="0"/>
    <cellStyle name="40% - Ênfase2 8 2 4 2" xfId="0"/>
    <cellStyle name="40% - Ênfase2 8 2 5" xfId="0"/>
    <cellStyle name="40% - Ênfase2 8 3" xfId="0"/>
    <cellStyle name="40% - Ênfase2 8 3 2" xfId="0"/>
    <cellStyle name="40% - Ênfase2 8 3 2 2" xfId="0"/>
    <cellStyle name="40% - Ênfase2 8 3 3" xfId="0"/>
    <cellStyle name="40% - Ênfase2 8 4" xfId="0"/>
    <cellStyle name="40% - Ênfase2 8 4 2" xfId="0"/>
    <cellStyle name="40% - Ênfase2 8 5" xfId="0"/>
    <cellStyle name="40% - Ênfase2 8 5 2" xfId="0"/>
    <cellStyle name="40% - Ênfase2 8 6" xfId="0"/>
    <cellStyle name="40% - Ênfase2 8 6 2" xfId="0"/>
    <cellStyle name="40% - Ênfase2 8 7" xfId="0"/>
    <cellStyle name="40% - Ênfase2 8 7 2" xfId="0"/>
    <cellStyle name="40% - Ênfase2 8 8" xfId="0"/>
    <cellStyle name="40% - Ênfase2 8 8 2" xfId="0"/>
    <cellStyle name="40% - Ênfase2 8 9" xfId="0"/>
    <cellStyle name="40% - Ênfase2 8_Orçamento" xfId="0"/>
    <cellStyle name="40% - Ênfase3 2" xfId="0"/>
    <cellStyle name="40% - Ênfase3 2 10" xfId="0"/>
    <cellStyle name="40% - Ênfase3 2 10 2" xfId="0"/>
    <cellStyle name="40% - Ênfase3 2 11" xfId="0"/>
    <cellStyle name="40% - Ênfase3 2 2" xfId="0"/>
    <cellStyle name="40% - Ênfase3 2 2 2" xfId="0"/>
    <cellStyle name="40% - Ênfase3 2 2 2 2" xfId="0"/>
    <cellStyle name="40% - Ênfase3 2 2 2 2 2" xfId="0"/>
    <cellStyle name="40% - Ênfase3 2 2 2 3" xfId="0"/>
    <cellStyle name="40% - Ênfase3 2 2 2 3 2" xfId="0"/>
    <cellStyle name="40% - Ênfase3 2 2 2 4" xfId="0"/>
    <cellStyle name="40% - Ênfase3 2 2 2 4 2" xfId="0"/>
    <cellStyle name="40% - Ênfase3 2 2 2 5" xfId="0"/>
    <cellStyle name="40% - Ênfase3 2 2 3" xfId="0"/>
    <cellStyle name="40% - Ênfase3 2 2 3 2" xfId="0"/>
    <cellStyle name="40% - Ênfase3 2 2 3 2 2" xfId="0"/>
    <cellStyle name="40% - Ênfase3 2 2 3 3" xfId="0"/>
    <cellStyle name="40% - Ênfase3 2 2 4" xfId="0"/>
    <cellStyle name="40% - Ênfase3 2 2 4 2" xfId="0"/>
    <cellStyle name="40% - Ênfase3 2 2 4 2 2" xfId="0"/>
    <cellStyle name="40% - Ênfase3 2 2 4 3" xfId="0"/>
    <cellStyle name="40% - Ênfase3 2 2 4 3 2" xfId="0"/>
    <cellStyle name="40% - Ênfase3 2 2 4 4" xfId="0"/>
    <cellStyle name="40% - Ênfase3 2 2 5" xfId="0"/>
    <cellStyle name="40% - Ênfase3 2 2 5 2" xfId="0"/>
    <cellStyle name="40% - Ênfase3 2 2 6" xfId="0"/>
    <cellStyle name="40% - Ênfase3 2 2 6 2" xfId="0"/>
    <cellStyle name="40% - Ênfase3 2 2 7" xfId="0"/>
    <cellStyle name="40% - Ênfase3 2 2 7 2" xfId="0"/>
    <cellStyle name="40% - Ênfase3 2 2 8" xfId="0"/>
    <cellStyle name="40% - Ênfase3 2 2 8 2" xfId="0"/>
    <cellStyle name="40% - Ênfase3 2 2 9" xfId="0"/>
    <cellStyle name="40% - Ênfase3 2 2_CPU" xfId="0"/>
    <cellStyle name="40% - Ênfase3 2 3" xfId="0"/>
    <cellStyle name="40% - Ênfase3 2 3 2" xfId="0"/>
    <cellStyle name="40% - Ênfase3 2 3 2 2" xfId="0"/>
    <cellStyle name="40% - Ênfase3 2 3 2 2 2" xfId="0"/>
    <cellStyle name="40% - Ênfase3 2 3 2 3" xfId="0"/>
    <cellStyle name="40% - Ênfase3 2 3 2 3 2" xfId="0"/>
    <cellStyle name="40% - Ênfase3 2 3 2 4" xfId="0"/>
    <cellStyle name="40% - Ênfase3 2 3 2 4 2" xfId="0"/>
    <cellStyle name="40% - Ênfase3 2 3 2 5" xfId="0"/>
    <cellStyle name="40% - Ênfase3 2 3 3" xfId="0"/>
    <cellStyle name="40% - Ênfase3 2 3 3 2" xfId="0"/>
    <cellStyle name="40% - Ênfase3 2 3 3 2 2" xfId="0"/>
    <cellStyle name="40% - Ênfase3 2 3 3 3" xfId="0"/>
    <cellStyle name="40% - Ênfase3 2 3 4" xfId="0"/>
    <cellStyle name="40% - Ênfase3 2 3 4 2" xfId="0"/>
    <cellStyle name="40% - Ênfase3 2 3 4 2 2" xfId="0"/>
    <cellStyle name="40% - Ênfase3 2 3 4 3" xfId="0"/>
    <cellStyle name="40% - Ênfase3 2 3 4 3 2" xfId="0"/>
    <cellStyle name="40% - Ênfase3 2 3 4 4" xfId="0"/>
    <cellStyle name="40% - Ênfase3 2 3 5" xfId="0"/>
    <cellStyle name="40% - Ênfase3 2 3 5 2" xfId="0"/>
    <cellStyle name="40% - Ênfase3 2 3 6" xfId="0"/>
    <cellStyle name="40% - Ênfase3 2 3 6 2" xfId="0"/>
    <cellStyle name="40% - Ênfase3 2 3 7" xfId="0"/>
    <cellStyle name="40% - Ênfase3 2 3 7 2" xfId="0"/>
    <cellStyle name="40% - Ênfase3 2 3 8" xfId="0"/>
    <cellStyle name="40% - Ênfase3 2 3 8 2" xfId="0"/>
    <cellStyle name="40% - Ênfase3 2 3 9" xfId="0"/>
    <cellStyle name="40% - Ênfase3 2 3_CPU" xfId="0"/>
    <cellStyle name="40% - Ênfase3 2 4" xfId="0"/>
    <cellStyle name="40% - Ênfase3 2 4 2" xfId="0"/>
    <cellStyle name="40% - Ênfase3 2 4 2 2" xfId="0"/>
    <cellStyle name="40% - Ênfase3 2 4 3" xfId="0"/>
    <cellStyle name="40% - Ênfase3 2 4 3 2" xfId="0"/>
    <cellStyle name="40% - Ênfase3 2 4 4" xfId="0"/>
    <cellStyle name="40% - Ênfase3 2 4 4 2" xfId="0"/>
    <cellStyle name="40% - Ênfase3 2 4 5" xfId="0"/>
    <cellStyle name="40% - Ênfase3 2 5" xfId="0"/>
    <cellStyle name="40% - Ênfase3 2 5 2" xfId="0"/>
    <cellStyle name="40% - Ênfase3 2 5 2 2" xfId="0"/>
    <cellStyle name="40% - Ênfase3 2 5 3" xfId="0"/>
    <cellStyle name="40% - Ênfase3 2 6" xfId="0"/>
    <cellStyle name="40% - Ênfase3 2 6 2" xfId="0"/>
    <cellStyle name="40% - Ênfase3 2 6 2 2" xfId="0"/>
    <cellStyle name="40% - Ênfase3 2 6 3" xfId="0"/>
    <cellStyle name="40% - Ênfase3 2 6 3 2" xfId="0"/>
    <cellStyle name="40% - Ênfase3 2 6 4" xfId="0"/>
    <cellStyle name="40% - Ênfase3 2 7" xfId="0"/>
    <cellStyle name="40% - Ênfase3 2 7 2" xfId="0"/>
    <cellStyle name="40% - Ênfase3 2 8" xfId="0"/>
    <cellStyle name="40% - Ênfase3 2 8 2" xfId="0"/>
    <cellStyle name="40% - Ênfase3 2 9" xfId="0"/>
    <cellStyle name="40% - Ênfase3 2 9 2" xfId="0"/>
    <cellStyle name="40% - Ênfase3 2_CPU" xfId="0"/>
    <cellStyle name="40% - Ênfase3 3" xfId="0"/>
    <cellStyle name="40% - Ênfase3 3 10" xfId="0"/>
    <cellStyle name="40% - Ênfase3 3 10 2" xfId="0"/>
    <cellStyle name="40% - Ênfase3 3 11" xfId="0"/>
    <cellStyle name="40% - Ênfase3 3 2" xfId="0"/>
    <cellStyle name="40% - Ênfase3 3 2 2" xfId="0"/>
    <cellStyle name="40% - Ênfase3 3 2 2 2" xfId="0"/>
    <cellStyle name="40% - Ênfase3 3 2 2 2 2" xfId="0"/>
    <cellStyle name="40% - Ênfase3 3 2 2 3" xfId="0"/>
    <cellStyle name="40% - Ênfase3 3 2 2 3 2" xfId="0"/>
    <cellStyle name="40% - Ênfase3 3 2 2 4" xfId="0"/>
    <cellStyle name="40% - Ênfase3 3 2 2 4 2" xfId="0"/>
    <cellStyle name="40% - Ênfase3 3 2 2 5" xfId="0"/>
    <cellStyle name="40% - Ênfase3 3 2 3" xfId="0"/>
    <cellStyle name="40% - Ênfase3 3 2 3 2" xfId="0"/>
    <cellStyle name="40% - Ênfase3 3 2 3 2 2" xfId="0"/>
    <cellStyle name="40% - Ênfase3 3 2 3 3" xfId="0"/>
    <cellStyle name="40% - Ênfase3 3 2 4" xfId="0"/>
    <cellStyle name="40% - Ênfase3 3 2 4 2" xfId="0"/>
    <cellStyle name="40% - Ênfase3 3 2 4 2 2" xfId="0"/>
    <cellStyle name="40% - Ênfase3 3 2 4 3" xfId="0"/>
    <cellStyle name="40% - Ênfase3 3 2 4 3 2" xfId="0"/>
    <cellStyle name="40% - Ênfase3 3 2 4 4" xfId="0"/>
    <cellStyle name="40% - Ênfase3 3 2 5" xfId="0"/>
    <cellStyle name="40% - Ênfase3 3 2 5 2" xfId="0"/>
    <cellStyle name="40% - Ênfase3 3 2 6" xfId="0"/>
    <cellStyle name="40% - Ênfase3 3 2 6 2" xfId="0"/>
    <cellStyle name="40% - Ênfase3 3 2 7" xfId="0"/>
    <cellStyle name="40% - Ênfase3 3 2 7 2" xfId="0"/>
    <cellStyle name="40% - Ênfase3 3 2 8" xfId="0"/>
    <cellStyle name="40% - Ênfase3 3 2 8 2" xfId="0"/>
    <cellStyle name="40% - Ênfase3 3 2 9" xfId="0"/>
    <cellStyle name="40% - Ênfase3 3 2_CPU" xfId="0"/>
    <cellStyle name="40% - Ênfase3 3 3" xfId="0"/>
    <cellStyle name="40% - Ênfase3 3 3 2" xfId="0"/>
    <cellStyle name="40% - Ênfase3 3 3 2 2" xfId="0"/>
    <cellStyle name="40% - Ênfase3 3 3 2 2 2" xfId="0"/>
    <cellStyle name="40% - Ênfase3 3 3 2 3" xfId="0"/>
    <cellStyle name="40% - Ênfase3 3 3 2 3 2" xfId="0"/>
    <cellStyle name="40% - Ênfase3 3 3 2 4" xfId="0"/>
    <cellStyle name="40% - Ênfase3 3 3 2 4 2" xfId="0"/>
    <cellStyle name="40% - Ênfase3 3 3 2 5" xfId="0"/>
    <cellStyle name="40% - Ênfase3 3 3 3" xfId="0"/>
    <cellStyle name="40% - Ênfase3 3 3 3 2" xfId="0"/>
    <cellStyle name="40% - Ênfase3 3 3 3 2 2" xfId="0"/>
    <cellStyle name="40% - Ênfase3 3 3 3 3" xfId="0"/>
    <cellStyle name="40% - Ênfase3 3 3 4" xfId="0"/>
    <cellStyle name="40% - Ênfase3 3 3 4 2" xfId="0"/>
    <cellStyle name="40% - Ênfase3 3 3 4 2 2" xfId="0"/>
    <cellStyle name="40% - Ênfase3 3 3 4 3" xfId="0"/>
    <cellStyle name="40% - Ênfase3 3 3 4 3 2" xfId="0"/>
    <cellStyle name="40% - Ênfase3 3 3 4 4" xfId="0"/>
    <cellStyle name="40% - Ênfase3 3 3 5" xfId="0"/>
    <cellStyle name="40% - Ênfase3 3 3 5 2" xfId="0"/>
    <cellStyle name="40% - Ênfase3 3 3 6" xfId="0"/>
    <cellStyle name="40% - Ênfase3 3 3 6 2" xfId="0"/>
    <cellStyle name="40% - Ênfase3 3 3 7" xfId="0"/>
    <cellStyle name="40% - Ênfase3 3 3 7 2" xfId="0"/>
    <cellStyle name="40% - Ênfase3 3 3 8" xfId="0"/>
    <cellStyle name="40% - Ênfase3 3 3 8 2" xfId="0"/>
    <cellStyle name="40% - Ênfase3 3 3 9" xfId="0"/>
    <cellStyle name="40% - Ênfase3 3 3_CPU" xfId="0"/>
    <cellStyle name="40% - Ênfase3 3 4" xfId="0"/>
    <cellStyle name="40% - Ênfase3 3 4 2" xfId="0"/>
    <cellStyle name="40% - Ênfase3 3 4 2 2" xfId="0"/>
    <cellStyle name="40% - Ênfase3 3 4 3" xfId="0"/>
    <cellStyle name="40% - Ênfase3 3 4 3 2" xfId="0"/>
    <cellStyle name="40% - Ênfase3 3 4 4" xfId="0"/>
    <cellStyle name="40% - Ênfase3 3 4 4 2" xfId="0"/>
    <cellStyle name="40% - Ênfase3 3 4 5" xfId="0"/>
    <cellStyle name="40% - Ênfase3 3 5" xfId="0"/>
    <cellStyle name="40% - Ênfase3 3 5 2" xfId="0"/>
    <cellStyle name="40% - Ênfase3 3 5 2 2" xfId="0"/>
    <cellStyle name="40% - Ênfase3 3 5 3" xfId="0"/>
    <cellStyle name="40% - Ênfase3 3 6" xfId="0"/>
    <cellStyle name="40% - Ênfase3 3 6 2" xfId="0"/>
    <cellStyle name="40% - Ênfase3 3 6 2 2" xfId="0"/>
    <cellStyle name="40% - Ênfase3 3 6 3" xfId="0"/>
    <cellStyle name="40% - Ênfase3 3 6 3 2" xfId="0"/>
    <cellStyle name="40% - Ênfase3 3 6 4" xfId="0"/>
    <cellStyle name="40% - Ênfase3 3 7" xfId="0"/>
    <cellStyle name="40% - Ênfase3 3 7 2" xfId="0"/>
    <cellStyle name="40% - Ênfase3 3 8" xfId="0"/>
    <cellStyle name="40% - Ênfase3 3 8 2" xfId="0"/>
    <cellStyle name="40% - Ênfase3 3 9" xfId="0"/>
    <cellStyle name="40% - Ênfase3 3 9 2" xfId="0"/>
    <cellStyle name="40% - Ênfase3 3_CPU" xfId="0"/>
    <cellStyle name="40% - Ênfase3 4" xfId="0"/>
    <cellStyle name="40% - Ênfase3 4 10" xfId="0"/>
    <cellStyle name="40% - Ênfase3 4 10 2" xfId="0"/>
    <cellStyle name="40% - Ênfase3 4 11" xfId="0"/>
    <cellStyle name="40% - Ênfase3 4 2" xfId="0"/>
    <cellStyle name="40% - Ênfase3 4 2 2" xfId="0"/>
    <cellStyle name="40% - Ênfase3 4 2 2 2" xfId="0"/>
    <cellStyle name="40% - Ênfase3 4 2 2 2 2" xfId="0"/>
    <cellStyle name="40% - Ênfase3 4 2 2 3" xfId="0"/>
    <cellStyle name="40% - Ênfase3 4 2 2 3 2" xfId="0"/>
    <cellStyle name="40% - Ênfase3 4 2 2 4" xfId="0"/>
    <cellStyle name="40% - Ênfase3 4 2 2 4 2" xfId="0"/>
    <cellStyle name="40% - Ênfase3 4 2 2 5" xfId="0"/>
    <cellStyle name="40% - Ênfase3 4 2 3" xfId="0"/>
    <cellStyle name="40% - Ênfase3 4 2 3 2" xfId="0"/>
    <cellStyle name="40% - Ênfase3 4 2 3 2 2" xfId="0"/>
    <cellStyle name="40% - Ênfase3 4 2 3 3" xfId="0"/>
    <cellStyle name="40% - Ênfase3 4 2 4" xfId="0"/>
    <cellStyle name="40% - Ênfase3 4 2 4 2" xfId="0"/>
    <cellStyle name="40% - Ênfase3 4 2 4 2 2" xfId="0"/>
    <cellStyle name="40% - Ênfase3 4 2 4 3" xfId="0"/>
    <cellStyle name="40% - Ênfase3 4 2 4 3 2" xfId="0"/>
    <cellStyle name="40% - Ênfase3 4 2 4 4" xfId="0"/>
    <cellStyle name="40% - Ênfase3 4 2 5" xfId="0"/>
    <cellStyle name="40% - Ênfase3 4 2 5 2" xfId="0"/>
    <cellStyle name="40% - Ênfase3 4 2 6" xfId="0"/>
    <cellStyle name="40% - Ênfase3 4 2 6 2" xfId="0"/>
    <cellStyle name="40% - Ênfase3 4 2 7" xfId="0"/>
    <cellStyle name="40% - Ênfase3 4 2 7 2" xfId="0"/>
    <cellStyle name="40% - Ênfase3 4 2 8" xfId="0"/>
    <cellStyle name="40% - Ênfase3 4 2 8 2" xfId="0"/>
    <cellStyle name="40% - Ênfase3 4 2 9" xfId="0"/>
    <cellStyle name="40% - Ênfase3 4 2_CPU" xfId="0"/>
    <cellStyle name="40% - Ênfase3 4 3" xfId="0"/>
    <cellStyle name="40% - Ênfase3 4 3 2" xfId="0"/>
    <cellStyle name="40% - Ênfase3 4 3 2 2" xfId="0"/>
    <cellStyle name="40% - Ênfase3 4 3 2 2 2" xfId="0"/>
    <cellStyle name="40% - Ênfase3 4 3 2 3" xfId="0"/>
    <cellStyle name="40% - Ênfase3 4 3 2 3 2" xfId="0"/>
    <cellStyle name="40% - Ênfase3 4 3 2 4" xfId="0"/>
    <cellStyle name="40% - Ênfase3 4 3 2 4 2" xfId="0"/>
    <cellStyle name="40% - Ênfase3 4 3 2 5" xfId="0"/>
    <cellStyle name="40% - Ênfase3 4 3 3" xfId="0"/>
    <cellStyle name="40% - Ênfase3 4 3 3 2" xfId="0"/>
    <cellStyle name="40% - Ênfase3 4 3 3 2 2" xfId="0"/>
    <cellStyle name="40% - Ênfase3 4 3 3 3" xfId="0"/>
    <cellStyle name="40% - Ênfase3 4 3 4" xfId="0"/>
    <cellStyle name="40% - Ênfase3 4 3 4 2" xfId="0"/>
    <cellStyle name="40% - Ênfase3 4 3 4 2 2" xfId="0"/>
    <cellStyle name="40% - Ênfase3 4 3 4 3" xfId="0"/>
    <cellStyle name="40% - Ênfase3 4 3 4 3 2" xfId="0"/>
    <cellStyle name="40% - Ênfase3 4 3 4 4" xfId="0"/>
    <cellStyle name="40% - Ênfase3 4 3 5" xfId="0"/>
    <cellStyle name="40% - Ênfase3 4 3 5 2" xfId="0"/>
    <cellStyle name="40% - Ênfase3 4 3 6" xfId="0"/>
    <cellStyle name="40% - Ênfase3 4 3 6 2" xfId="0"/>
    <cellStyle name="40% - Ênfase3 4 3 7" xfId="0"/>
    <cellStyle name="40% - Ênfase3 4 3 7 2" xfId="0"/>
    <cellStyle name="40% - Ênfase3 4 3 8" xfId="0"/>
    <cellStyle name="40% - Ênfase3 4 3 8 2" xfId="0"/>
    <cellStyle name="40% - Ênfase3 4 3 9" xfId="0"/>
    <cellStyle name="40% - Ênfase3 4 3_CPU" xfId="0"/>
    <cellStyle name="40% - Ênfase3 4 4" xfId="0"/>
    <cellStyle name="40% - Ênfase3 4 4 2" xfId="0"/>
    <cellStyle name="40% - Ênfase3 4 4 2 2" xfId="0"/>
    <cellStyle name="40% - Ênfase3 4 4 3" xfId="0"/>
    <cellStyle name="40% - Ênfase3 4 4 3 2" xfId="0"/>
    <cellStyle name="40% - Ênfase3 4 4 4" xfId="0"/>
    <cellStyle name="40% - Ênfase3 4 4 4 2" xfId="0"/>
    <cellStyle name="40% - Ênfase3 4 4 5" xfId="0"/>
    <cellStyle name="40% - Ênfase3 4 5" xfId="0"/>
    <cellStyle name="40% - Ênfase3 4 5 2" xfId="0"/>
    <cellStyle name="40% - Ênfase3 4 5 2 2" xfId="0"/>
    <cellStyle name="40% - Ênfase3 4 5 3" xfId="0"/>
    <cellStyle name="40% - Ênfase3 4 6" xfId="0"/>
    <cellStyle name="40% - Ênfase3 4 6 2" xfId="0"/>
    <cellStyle name="40% - Ênfase3 4 6 2 2" xfId="0"/>
    <cellStyle name="40% - Ênfase3 4 6 3" xfId="0"/>
    <cellStyle name="40% - Ênfase3 4 6 3 2" xfId="0"/>
    <cellStyle name="40% - Ênfase3 4 6 4" xfId="0"/>
    <cellStyle name="40% - Ênfase3 4 7" xfId="0"/>
    <cellStyle name="40% - Ênfase3 4 7 2" xfId="0"/>
    <cellStyle name="40% - Ênfase3 4 8" xfId="0"/>
    <cellStyle name="40% - Ênfase3 4 8 2" xfId="0"/>
    <cellStyle name="40% - Ênfase3 4 9" xfId="0"/>
    <cellStyle name="40% - Ênfase3 4 9 2" xfId="0"/>
    <cellStyle name="40% - Ênfase3 4_CPU" xfId="0"/>
    <cellStyle name="40% - Ênfase3 5" xfId="0"/>
    <cellStyle name="40% - Ênfase3 5 10" xfId="0"/>
    <cellStyle name="40% - Ênfase3 5 10 2" xfId="0"/>
    <cellStyle name="40% - Ênfase3 5 11" xfId="0"/>
    <cellStyle name="40% - Ênfase3 5 2" xfId="0"/>
    <cellStyle name="40% - Ênfase3 5 2 2" xfId="0"/>
    <cellStyle name="40% - Ênfase3 5 2 2 2" xfId="0"/>
    <cellStyle name="40% - Ênfase3 5 2 2 2 2" xfId="0"/>
    <cellStyle name="40% - Ênfase3 5 2 2 3" xfId="0"/>
    <cellStyle name="40% - Ênfase3 5 2 2 3 2" xfId="0"/>
    <cellStyle name="40% - Ênfase3 5 2 2 4" xfId="0"/>
    <cellStyle name="40% - Ênfase3 5 2 2 4 2" xfId="0"/>
    <cellStyle name="40% - Ênfase3 5 2 2 5" xfId="0"/>
    <cellStyle name="40% - Ênfase3 5 2 3" xfId="0"/>
    <cellStyle name="40% - Ênfase3 5 2 3 2" xfId="0"/>
    <cellStyle name="40% - Ênfase3 5 2 3 2 2" xfId="0"/>
    <cellStyle name="40% - Ênfase3 5 2 3 3" xfId="0"/>
    <cellStyle name="40% - Ênfase3 5 2 4" xfId="0"/>
    <cellStyle name="40% - Ênfase3 5 2 4 2" xfId="0"/>
    <cellStyle name="40% - Ênfase3 5 2 4 2 2" xfId="0"/>
    <cellStyle name="40% - Ênfase3 5 2 4 3" xfId="0"/>
    <cellStyle name="40% - Ênfase3 5 2 4 3 2" xfId="0"/>
    <cellStyle name="40% - Ênfase3 5 2 4 4" xfId="0"/>
    <cellStyle name="40% - Ênfase3 5 2 5" xfId="0"/>
    <cellStyle name="40% - Ênfase3 5 2 5 2" xfId="0"/>
    <cellStyle name="40% - Ênfase3 5 2 6" xfId="0"/>
    <cellStyle name="40% - Ênfase3 5 2 6 2" xfId="0"/>
    <cellStyle name="40% - Ênfase3 5 2 7" xfId="0"/>
    <cellStyle name="40% - Ênfase3 5 2 7 2" xfId="0"/>
    <cellStyle name="40% - Ênfase3 5 2 8" xfId="0"/>
    <cellStyle name="40% - Ênfase3 5 2 8 2" xfId="0"/>
    <cellStyle name="40% - Ênfase3 5 2 9" xfId="0"/>
    <cellStyle name="40% - Ênfase3 5 2_CPU" xfId="0"/>
    <cellStyle name="40% - Ênfase3 5 3" xfId="0"/>
    <cellStyle name="40% - Ênfase3 5 3 2" xfId="0"/>
    <cellStyle name="40% - Ênfase3 5 3 2 2" xfId="0"/>
    <cellStyle name="40% - Ênfase3 5 3 2 2 2" xfId="0"/>
    <cellStyle name="40% - Ênfase3 5 3 2 3" xfId="0"/>
    <cellStyle name="40% - Ênfase3 5 3 2 3 2" xfId="0"/>
    <cellStyle name="40% - Ênfase3 5 3 2 4" xfId="0"/>
    <cellStyle name="40% - Ênfase3 5 3 2 4 2" xfId="0"/>
    <cellStyle name="40% - Ênfase3 5 3 2 5" xfId="0"/>
    <cellStyle name="40% - Ênfase3 5 3 3" xfId="0"/>
    <cellStyle name="40% - Ênfase3 5 3 3 2" xfId="0"/>
    <cellStyle name="40% - Ênfase3 5 3 3 2 2" xfId="0"/>
    <cellStyle name="40% - Ênfase3 5 3 3 3" xfId="0"/>
    <cellStyle name="40% - Ênfase3 5 3 4" xfId="0"/>
    <cellStyle name="40% - Ênfase3 5 3 4 2" xfId="0"/>
    <cellStyle name="40% - Ênfase3 5 3 4 2 2" xfId="0"/>
    <cellStyle name="40% - Ênfase3 5 3 4 3" xfId="0"/>
    <cellStyle name="40% - Ênfase3 5 3 4 3 2" xfId="0"/>
    <cellStyle name="40% - Ênfase3 5 3 4 4" xfId="0"/>
    <cellStyle name="40% - Ênfase3 5 3 5" xfId="0"/>
    <cellStyle name="40% - Ênfase3 5 3 5 2" xfId="0"/>
    <cellStyle name="40% - Ênfase3 5 3 6" xfId="0"/>
    <cellStyle name="40% - Ênfase3 5 3 6 2" xfId="0"/>
    <cellStyle name="40% - Ênfase3 5 3 7" xfId="0"/>
    <cellStyle name="40% - Ênfase3 5 3 7 2" xfId="0"/>
    <cellStyle name="40% - Ênfase3 5 3 8" xfId="0"/>
    <cellStyle name="40% - Ênfase3 5 3 8 2" xfId="0"/>
    <cellStyle name="40% - Ênfase3 5 3 9" xfId="0"/>
    <cellStyle name="40% - Ênfase3 5 3_CPU" xfId="0"/>
    <cellStyle name="40% - Ênfase3 5 4" xfId="0"/>
    <cellStyle name="40% - Ênfase3 5 4 2" xfId="0"/>
    <cellStyle name="40% - Ênfase3 5 4 2 2" xfId="0"/>
    <cellStyle name="40% - Ênfase3 5 4 3" xfId="0"/>
    <cellStyle name="40% - Ênfase3 5 4 3 2" xfId="0"/>
    <cellStyle name="40% - Ênfase3 5 4 4" xfId="0"/>
    <cellStyle name="40% - Ênfase3 5 4 4 2" xfId="0"/>
    <cellStyle name="40% - Ênfase3 5 4 5" xfId="0"/>
    <cellStyle name="40% - Ênfase3 5 5" xfId="0"/>
    <cellStyle name="40% - Ênfase3 5 5 2" xfId="0"/>
    <cellStyle name="40% - Ênfase3 5 5 2 2" xfId="0"/>
    <cellStyle name="40% - Ênfase3 5 5 3" xfId="0"/>
    <cellStyle name="40% - Ênfase3 5 6" xfId="0"/>
    <cellStyle name="40% - Ênfase3 5 6 2" xfId="0"/>
    <cellStyle name="40% - Ênfase3 5 6 2 2" xfId="0"/>
    <cellStyle name="40% - Ênfase3 5 6 3" xfId="0"/>
    <cellStyle name="40% - Ênfase3 5 6 3 2" xfId="0"/>
    <cellStyle name="40% - Ênfase3 5 6 4" xfId="0"/>
    <cellStyle name="40% - Ênfase3 5 7" xfId="0"/>
    <cellStyle name="40% - Ênfase3 5 7 2" xfId="0"/>
    <cellStyle name="40% - Ênfase3 5 8" xfId="0"/>
    <cellStyle name="40% - Ênfase3 5 8 2" xfId="0"/>
    <cellStyle name="40% - Ênfase3 5 9" xfId="0"/>
    <cellStyle name="40% - Ênfase3 5 9 2" xfId="0"/>
    <cellStyle name="40% - Ênfase3 5_CPU" xfId="0"/>
    <cellStyle name="40% - Ênfase3 6" xfId="0"/>
    <cellStyle name="40% - Ênfase3 6 10" xfId="0"/>
    <cellStyle name="40% - Ênfase3 6 10 2" xfId="0"/>
    <cellStyle name="40% - Ênfase3 6 11" xfId="0"/>
    <cellStyle name="40% - Ênfase3 6 2" xfId="0"/>
    <cellStyle name="40% - Ênfase3 6 2 2" xfId="0"/>
    <cellStyle name="40% - Ênfase3 6 2 2 2" xfId="0"/>
    <cellStyle name="40% - Ênfase3 6 2 2 2 2" xfId="0"/>
    <cellStyle name="40% - Ênfase3 6 2 2 3" xfId="0"/>
    <cellStyle name="40% - Ênfase3 6 2 2 3 2" xfId="0"/>
    <cellStyle name="40% - Ênfase3 6 2 2 4" xfId="0"/>
    <cellStyle name="40% - Ênfase3 6 2 2 4 2" xfId="0"/>
    <cellStyle name="40% - Ênfase3 6 2 2 5" xfId="0"/>
    <cellStyle name="40% - Ênfase3 6 2 3" xfId="0"/>
    <cellStyle name="40% - Ênfase3 6 2 3 2" xfId="0"/>
    <cellStyle name="40% - Ênfase3 6 2 3 2 2" xfId="0"/>
    <cellStyle name="40% - Ênfase3 6 2 3 3" xfId="0"/>
    <cellStyle name="40% - Ênfase3 6 2 4" xfId="0"/>
    <cellStyle name="40% - Ênfase3 6 2 4 2" xfId="0"/>
    <cellStyle name="40% - Ênfase3 6 2 4 2 2" xfId="0"/>
    <cellStyle name="40% - Ênfase3 6 2 4 3" xfId="0"/>
    <cellStyle name="40% - Ênfase3 6 2 4 3 2" xfId="0"/>
    <cellStyle name="40% - Ênfase3 6 2 4 4" xfId="0"/>
    <cellStyle name="40% - Ênfase3 6 2 5" xfId="0"/>
    <cellStyle name="40% - Ênfase3 6 2 5 2" xfId="0"/>
    <cellStyle name="40% - Ênfase3 6 2 6" xfId="0"/>
    <cellStyle name="40% - Ênfase3 6 2 6 2" xfId="0"/>
    <cellStyle name="40% - Ênfase3 6 2 7" xfId="0"/>
    <cellStyle name="40% - Ênfase3 6 2 7 2" xfId="0"/>
    <cellStyle name="40% - Ênfase3 6 2 8" xfId="0"/>
    <cellStyle name="40% - Ênfase3 6 2 8 2" xfId="0"/>
    <cellStyle name="40% - Ênfase3 6 2 9" xfId="0"/>
    <cellStyle name="40% - Ênfase3 6 2_CPU" xfId="0"/>
    <cellStyle name="40% - Ênfase3 6 3" xfId="0"/>
    <cellStyle name="40% - Ênfase3 6 3 2" xfId="0"/>
    <cellStyle name="40% - Ênfase3 6 3 2 2" xfId="0"/>
    <cellStyle name="40% - Ênfase3 6 3 2 2 2" xfId="0"/>
    <cellStyle name="40% - Ênfase3 6 3 2 3" xfId="0"/>
    <cellStyle name="40% - Ênfase3 6 3 2 3 2" xfId="0"/>
    <cellStyle name="40% - Ênfase3 6 3 2 4" xfId="0"/>
    <cellStyle name="40% - Ênfase3 6 3 2 4 2" xfId="0"/>
    <cellStyle name="40% - Ênfase3 6 3 2 5" xfId="0"/>
    <cellStyle name="40% - Ênfase3 6 3 3" xfId="0"/>
    <cellStyle name="40% - Ênfase3 6 3 3 2" xfId="0"/>
    <cellStyle name="40% - Ênfase3 6 3 3 2 2" xfId="0"/>
    <cellStyle name="40% - Ênfase3 6 3 3 3" xfId="0"/>
    <cellStyle name="40% - Ênfase3 6 3 4" xfId="0"/>
    <cellStyle name="40% - Ênfase3 6 3 4 2" xfId="0"/>
    <cellStyle name="40% - Ênfase3 6 3 4 2 2" xfId="0"/>
    <cellStyle name="40% - Ênfase3 6 3 4 3" xfId="0"/>
    <cellStyle name="40% - Ênfase3 6 3 4 3 2" xfId="0"/>
    <cellStyle name="40% - Ênfase3 6 3 4 4" xfId="0"/>
    <cellStyle name="40% - Ênfase3 6 3 5" xfId="0"/>
    <cellStyle name="40% - Ênfase3 6 3 5 2" xfId="0"/>
    <cellStyle name="40% - Ênfase3 6 3 6" xfId="0"/>
    <cellStyle name="40% - Ênfase3 6 3 6 2" xfId="0"/>
    <cellStyle name="40% - Ênfase3 6 3 7" xfId="0"/>
    <cellStyle name="40% - Ênfase3 6 3 7 2" xfId="0"/>
    <cellStyle name="40% - Ênfase3 6 3 8" xfId="0"/>
    <cellStyle name="40% - Ênfase3 6 3 8 2" xfId="0"/>
    <cellStyle name="40% - Ênfase3 6 3 9" xfId="0"/>
    <cellStyle name="40% - Ênfase3 6 3_CPU" xfId="0"/>
    <cellStyle name="40% - Ênfase3 6 4" xfId="0"/>
    <cellStyle name="40% - Ênfase3 6 4 2" xfId="0"/>
    <cellStyle name="40% - Ênfase3 6 4 2 2" xfId="0"/>
    <cellStyle name="40% - Ênfase3 6 4 3" xfId="0"/>
    <cellStyle name="40% - Ênfase3 6 4 3 2" xfId="0"/>
    <cellStyle name="40% - Ênfase3 6 4 4" xfId="0"/>
    <cellStyle name="40% - Ênfase3 6 4 4 2" xfId="0"/>
    <cellStyle name="40% - Ênfase3 6 4 5" xfId="0"/>
    <cellStyle name="40% - Ênfase3 6 5" xfId="0"/>
    <cellStyle name="40% - Ênfase3 6 5 2" xfId="0"/>
    <cellStyle name="40% - Ênfase3 6 5 2 2" xfId="0"/>
    <cellStyle name="40% - Ênfase3 6 5 3" xfId="0"/>
    <cellStyle name="40% - Ênfase3 6 6" xfId="0"/>
    <cellStyle name="40% - Ênfase3 6 6 2" xfId="0"/>
    <cellStyle name="40% - Ênfase3 6 6 2 2" xfId="0"/>
    <cellStyle name="40% - Ênfase3 6 6 3" xfId="0"/>
    <cellStyle name="40% - Ênfase3 6 6 3 2" xfId="0"/>
    <cellStyle name="40% - Ênfase3 6 6 4" xfId="0"/>
    <cellStyle name="40% - Ênfase3 6 7" xfId="0"/>
    <cellStyle name="40% - Ênfase3 6 7 2" xfId="0"/>
    <cellStyle name="40% - Ênfase3 6 8" xfId="0"/>
    <cellStyle name="40% - Ênfase3 6 8 2" xfId="0"/>
    <cellStyle name="40% - Ênfase3 6 9" xfId="0"/>
    <cellStyle name="40% - Ênfase3 6 9 2" xfId="0"/>
    <cellStyle name="40% - Ênfase3 6_CPU" xfId="0"/>
    <cellStyle name="40% - Ênfase3 7" xfId="0"/>
    <cellStyle name="40% - Ênfase3 7 10" xfId="0"/>
    <cellStyle name="40% - Ênfase3 7 10 2" xfId="0"/>
    <cellStyle name="40% - Ênfase3 7 11" xfId="0"/>
    <cellStyle name="40% - Ênfase3 7 2" xfId="0"/>
    <cellStyle name="40% - Ênfase3 7 2 2" xfId="0"/>
    <cellStyle name="40% - Ênfase3 7 2 2 2" xfId="0"/>
    <cellStyle name="40% - Ênfase3 7 2 2 2 2" xfId="0"/>
    <cellStyle name="40% - Ênfase3 7 2 2 3" xfId="0"/>
    <cellStyle name="40% - Ênfase3 7 2 2 3 2" xfId="0"/>
    <cellStyle name="40% - Ênfase3 7 2 2 4" xfId="0"/>
    <cellStyle name="40% - Ênfase3 7 2 2 4 2" xfId="0"/>
    <cellStyle name="40% - Ênfase3 7 2 2 5" xfId="0"/>
    <cellStyle name="40% - Ênfase3 7 2 3" xfId="0"/>
    <cellStyle name="40% - Ênfase3 7 2 3 2" xfId="0"/>
    <cellStyle name="40% - Ênfase3 7 2 3 2 2" xfId="0"/>
    <cellStyle name="40% - Ênfase3 7 2 3 3" xfId="0"/>
    <cellStyle name="40% - Ênfase3 7 2 4" xfId="0"/>
    <cellStyle name="40% - Ênfase3 7 2 4 2" xfId="0"/>
    <cellStyle name="40% - Ênfase3 7 2 4 2 2" xfId="0"/>
    <cellStyle name="40% - Ênfase3 7 2 4 3" xfId="0"/>
    <cellStyle name="40% - Ênfase3 7 2 4 3 2" xfId="0"/>
    <cellStyle name="40% - Ênfase3 7 2 4 4" xfId="0"/>
    <cellStyle name="40% - Ênfase3 7 2 5" xfId="0"/>
    <cellStyle name="40% - Ênfase3 7 2 5 2" xfId="0"/>
    <cellStyle name="40% - Ênfase3 7 2 6" xfId="0"/>
    <cellStyle name="40% - Ênfase3 7 2 6 2" xfId="0"/>
    <cellStyle name="40% - Ênfase3 7 2 7" xfId="0"/>
    <cellStyle name="40% - Ênfase3 7 2 7 2" xfId="0"/>
    <cellStyle name="40% - Ênfase3 7 2 8" xfId="0"/>
    <cellStyle name="40% - Ênfase3 7 2 8 2" xfId="0"/>
    <cellStyle name="40% - Ênfase3 7 2 9" xfId="0"/>
    <cellStyle name="40% - Ênfase3 7 2_CPU" xfId="0"/>
    <cellStyle name="40% - Ênfase3 7 3" xfId="0"/>
    <cellStyle name="40% - Ênfase3 7 3 2" xfId="0"/>
    <cellStyle name="40% - Ênfase3 7 3 2 2" xfId="0"/>
    <cellStyle name="40% - Ênfase3 7 3 2 2 2" xfId="0"/>
    <cellStyle name="40% - Ênfase3 7 3 2 3" xfId="0"/>
    <cellStyle name="40% - Ênfase3 7 3 2 3 2" xfId="0"/>
    <cellStyle name="40% - Ênfase3 7 3 2 4" xfId="0"/>
    <cellStyle name="40% - Ênfase3 7 3 2 4 2" xfId="0"/>
    <cellStyle name="40% - Ênfase3 7 3 2 5" xfId="0"/>
    <cellStyle name="40% - Ênfase3 7 3 3" xfId="0"/>
    <cellStyle name="40% - Ênfase3 7 3 3 2" xfId="0"/>
    <cellStyle name="40% - Ênfase3 7 3 3 2 2" xfId="0"/>
    <cellStyle name="40% - Ênfase3 7 3 3 3" xfId="0"/>
    <cellStyle name="40% - Ênfase3 7 3 4" xfId="0"/>
    <cellStyle name="40% - Ênfase3 7 3 4 2" xfId="0"/>
    <cellStyle name="40% - Ênfase3 7 3 4 2 2" xfId="0"/>
    <cellStyle name="40% - Ênfase3 7 3 4 3" xfId="0"/>
    <cellStyle name="40% - Ênfase3 7 3 4 3 2" xfId="0"/>
    <cellStyle name="40% - Ênfase3 7 3 4 4" xfId="0"/>
    <cellStyle name="40% - Ênfase3 7 3 5" xfId="0"/>
    <cellStyle name="40% - Ênfase3 7 3 5 2" xfId="0"/>
    <cellStyle name="40% - Ênfase3 7 3 6" xfId="0"/>
    <cellStyle name="40% - Ênfase3 7 3 6 2" xfId="0"/>
    <cellStyle name="40% - Ênfase3 7 3 7" xfId="0"/>
    <cellStyle name="40% - Ênfase3 7 3 7 2" xfId="0"/>
    <cellStyle name="40% - Ênfase3 7 3 8" xfId="0"/>
    <cellStyle name="40% - Ênfase3 7 3 8 2" xfId="0"/>
    <cellStyle name="40% - Ênfase3 7 3 9" xfId="0"/>
    <cellStyle name="40% - Ênfase3 7 3_CPU" xfId="0"/>
    <cellStyle name="40% - Ênfase3 7 4" xfId="0"/>
    <cellStyle name="40% - Ênfase3 7 4 2" xfId="0"/>
    <cellStyle name="40% - Ênfase3 7 4 2 2" xfId="0"/>
    <cellStyle name="40% - Ênfase3 7 4 3" xfId="0"/>
    <cellStyle name="40% - Ênfase3 7 4 3 2" xfId="0"/>
    <cellStyle name="40% - Ênfase3 7 4 4" xfId="0"/>
    <cellStyle name="40% - Ênfase3 7 4 4 2" xfId="0"/>
    <cellStyle name="40% - Ênfase3 7 4 5" xfId="0"/>
    <cellStyle name="40% - Ênfase3 7 5" xfId="0"/>
    <cellStyle name="40% - Ênfase3 7 5 2" xfId="0"/>
    <cellStyle name="40% - Ênfase3 7 5 2 2" xfId="0"/>
    <cellStyle name="40% - Ênfase3 7 5 3" xfId="0"/>
    <cellStyle name="40% - Ênfase3 7 6" xfId="0"/>
    <cellStyle name="40% - Ênfase3 7 6 2" xfId="0"/>
    <cellStyle name="40% - Ênfase3 7 6 2 2" xfId="0"/>
    <cellStyle name="40% - Ênfase3 7 6 3" xfId="0"/>
    <cellStyle name="40% - Ênfase3 7 6 3 2" xfId="0"/>
    <cellStyle name="40% - Ênfase3 7 6 4" xfId="0"/>
    <cellStyle name="40% - Ênfase3 7 7" xfId="0"/>
    <cellStyle name="40% - Ênfase3 7 7 2" xfId="0"/>
    <cellStyle name="40% - Ênfase3 7 8" xfId="0"/>
    <cellStyle name="40% - Ênfase3 7 8 2" xfId="0"/>
    <cellStyle name="40% - Ênfase3 7 9" xfId="0"/>
    <cellStyle name="40% - Ênfase3 7 9 2" xfId="0"/>
    <cellStyle name="40% - Ênfase3 7_CPU" xfId="0"/>
    <cellStyle name="40% - Ênfase3 8" xfId="0"/>
    <cellStyle name="40% - Ênfase3 8 2" xfId="0"/>
    <cellStyle name="40% - Ênfase3 8 2 2" xfId="0"/>
    <cellStyle name="40% - Ênfase3 8 2 2 2" xfId="0"/>
    <cellStyle name="40% - Ênfase3 8 2 3" xfId="0"/>
    <cellStyle name="40% - Ênfase3 8 2 3 2" xfId="0"/>
    <cellStyle name="40% - Ênfase3 8 2 4" xfId="0"/>
    <cellStyle name="40% - Ênfase3 8 2 4 2" xfId="0"/>
    <cellStyle name="40% - Ênfase3 8 2 5" xfId="0"/>
    <cellStyle name="40% - Ênfase3 8 3" xfId="0"/>
    <cellStyle name="40% - Ênfase3 8 3 2" xfId="0"/>
    <cellStyle name="40% - Ênfase3 8 3 2 2" xfId="0"/>
    <cellStyle name="40% - Ênfase3 8 3 3" xfId="0"/>
    <cellStyle name="40% - Ênfase3 8 4" xfId="0"/>
    <cellStyle name="40% - Ênfase3 8 4 2" xfId="0"/>
    <cellStyle name="40% - Ênfase3 8 4 2 2" xfId="0"/>
    <cellStyle name="40% - Ênfase3 8 4 3" xfId="0"/>
    <cellStyle name="40% - Ênfase3 8 4 3 2" xfId="0"/>
    <cellStyle name="40% - Ênfase3 8 4 4" xfId="0"/>
    <cellStyle name="40% - Ênfase3 8 5" xfId="0"/>
    <cellStyle name="40% - Ênfase3 8 5 2" xfId="0"/>
    <cellStyle name="40% - Ênfase3 8 6" xfId="0"/>
    <cellStyle name="40% - Ênfase3 8 6 2" xfId="0"/>
    <cellStyle name="40% - Ênfase3 8 7" xfId="0"/>
    <cellStyle name="40% - Ênfase3 8 7 2" xfId="0"/>
    <cellStyle name="40% - Ênfase3 8 8" xfId="0"/>
    <cellStyle name="40% - Ênfase3 8 8 2" xfId="0"/>
    <cellStyle name="40% - Ênfase3 8 9" xfId="0"/>
    <cellStyle name="40% - Ênfase3 8_CPU" xfId="0"/>
    <cellStyle name="40% - Ênfase4 2" xfId="0"/>
    <cellStyle name="40% - Ênfase4 2 10" xfId="0"/>
    <cellStyle name="40% - Ênfase4 2 10 2" xfId="0"/>
    <cellStyle name="40% - Ênfase4 2 11" xfId="0"/>
    <cellStyle name="40% - Ênfase4 2 2" xfId="0"/>
    <cellStyle name="40% - Ênfase4 2 2 2" xfId="0"/>
    <cellStyle name="40% - Ênfase4 2 2 2 2" xfId="0"/>
    <cellStyle name="40% - Ênfase4 2 2 2 2 2" xfId="0"/>
    <cellStyle name="40% - Ênfase4 2 2 2 3" xfId="0"/>
    <cellStyle name="40% - Ênfase4 2 2 2 3 2" xfId="0"/>
    <cellStyle name="40% - Ênfase4 2 2 2 4" xfId="0"/>
    <cellStyle name="40% - Ênfase4 2 2 2 4 2" xfId="0"/>
    <cellStyle name="40% - Ênfase4 2 2 2 5" xfId="0"/>
    <cellStyle name="40% - Ênfase4 2 2 3" xfId="0"/>
    <cellStyle name="40% - Ênfase4 2 2 3 2" xfId="0"/>
    <cellStyle name="40% - Ênfase4 2 2 3 2 2" xfId="0"/>
    <cellStyle name="40% - Ênfase4 2 2 3 3" xfId="0"/>
    <cellStyle name="40% - Ênfase4 2 2 4" xfId="0"/>
    <cellStyle name="40% - Ênfase4 2 2 4 2" xfId="0"/>
    <cellStyle name="40% - Ênfase4 2 2 5" xfId="0"/>
    <cellStyle name="40% - Ênfase4 2 2 5 2" xfId="0"/>
    <cellStyle name="40% - Ênfase4 2 2 6" xfId="0"/>
    <cellStyle name="40% - Ênfase4 2 2 6 2" xfId="0"/>
    <cellStyle name="40% - Ênfase4 2 2 7" xfId="0"/>
    <cellStyle name="40% - Ênfase4 2 2 7 2" xfId="0"/>
    <cellStyle name="40% - Ênfase4 2 2 8" xfId="0"/>
    <cellStyle name="40% - Ênfase4 2 2 8 2" xfId="0"/>
    <cellStyle name="40% - Ênfase4 2 2 9" xfId="0"/>
    <cellStyle name="40% - Ênfase4 2 2_CPU" xfId="0"/>
    <cellStyle name="40% - Ênfase4 2 3" xfId="0"/>
    <cellStyle name="40% - Ênfase4 2 3 2" xfId="0"/>
    <cellStyle name="40% - Ênfase4 2 3 2 2" xfId="0"/>
    <cellStyle name="40% - Ênfase4 2 3 2 2 2" xfId="0"/>
    <cellStyle name="40% - Ênfase4 2 3 2 3" xfId="0"/>
    <cellStyle name="40% - Ênfase4 2 3 2 3 2" xfId="0"/>
    <cellStyle name="40% - Ênfase4 2 3 2 4" xfId="0"/>
    <cellStyle name="40% - Ênfase4 2 3 2 4 2" xfId="0"/>
    <cellStyle name="40% - Ênfase4 2 3 2 5" xfId="0"/>
    <cellStyle name="40% - Ênfase4 2 3 3" xfId="0"/>
    <cellStyle name="40% - Ênfase4 2 3 3 2" xfId="0"/>
    <cellStyle name="40% - Ênfase4 2 3 3 2 2" xfId="0"/>
    <cellStyle name="40% - Ênfase4 2 3 3 3" xfId="0"/>
    <cellStyle name="40% - Ênfase4 2 3 4" xfId="0"/>
    <cellStyle name="40% - Ênfase4 2 3 4 2" xfId="0"/>
    <cellStyle name="40% - Ênfase4 2 3 5" xfId="0"/>
    <cellStyle name="40% - Ênfase4 2 3 5 2" xfId="0"/>
    <cellStyle name="40% - Ênfase4 2 3 6" xfId="0"/>
    <cellStyle name="40% - Ênfase4 2 3 6 2" xfId="0"/>
    <cellStyle name="40% - Ênfase4 2 3 7" xfId="0"/>
    <cellStyle name="40% - Ênfase4 2 3 7 2" xfId="0"/>
    <cellStyle name="40% - Ênfase4 2 3 8" xfId="0"/>
    <cellStyle name="40% - Ênfase4 2 3 8 2" xfId="0"/>
    <cellStyle name="40% - Ênfase4 2 3 9" xfId="0"/>
    <cellStyle name="40% - Ênfase4 2 3_CPU" xfId="0"/>
    <cellStyle name="40% - Ênfase4 2 4" xfId="0"/>
    <cellStyle name="40% - Ênfase4 2 4 2" xfId="0"/>
    <cellStyle name="40% - Ênfase4 2 4 2 2" xfId="0"/>
    <cellStyle name="40% - Ênfase4 2 4 3" xfId="0"/>
    <cellStyle name="40% - Ênfase4 2 4 3 2" xfId="0"/>
    <cellStyle name="40% - Ênfase4 2 4 4" xfId="0"/>
    <cellStyle name="40% - Ênfase4 2 4 4 2" xfId="0"/>
    <cellStyle name="40% - Ênfase4 2 4 5" xfId="0"/>
    <cellStyle name="40% - Ênfase4 2 5" xfId="0"/>
    <cellStyle name="40% - Ênfase4 2 5 2" xfId="0"/>
    <cellStyle name="40% - Ênfase4 2 5 2 2" xfId="0"/>
    <cellStyle name="40% - Ênfase4 2 5 3" xfId="0"/>
    <cellStyle name="40% - Ênfase4 2 6" xfId="0"/>
    <cellStyle name="40% - Ênfase4 2 6 2" xfId="0"/>
    <cellStyle name="40% - Ênfase4 2 7" xfId="0"/>
    <cellStyle name="40% - Ênfase4 2 7 2" xfId="0"/>
    <cellStyle name="40% - Ênfase4 2 8" xfId="0"/>
    <cellStyle name="40% - Ênfase4 2 8 2" xfId="0"/>
    <cellStyle name="40% - Ênfase4 2 9" xfId="0"/>
    <cellStyle name="40% - Ênfase4 2 9 2" xfId="0"/>
    <cellStyle name="40% - Ênfase4 2_CPU" xfId="0"/>
    <cellStyle name="40% - Ênfase4 3" xfId="0"/>
    <cellStyle name="40% - Ênfase4 3 10" xfId="0"/>
    <cellStyle name="40% - Ênfase4 3 10 2" xfId="0"/>
    <cellStyle name="40% - Ênfase4 3 11" xfId="0"/>
    <cellStyle name="40% - Ênfase4 3 2" xfId="0"/>
    <cellStyle name="40% - Ênfase4 3 2 2" xfId="0"/>
    <cellStyle name="40% - Ênfase4 3 2 2 2" xfId="0"/>
    <cellStyle name="40% - Ênfase4 3 2 2 2 2" xfId="0"/>
    <cellStyle name="40% - Ênfase4 3 2 2 3" xfId="0"/>
    <cellStyle name="40% - Ênfase4 3 2 2 3 2" xfId="0"/>
    <cellStyle name="40% - Ênfase4 3 2 2 4" xfId="0"/>
    <cellStyle name="40% - Ênfase4 3 2 2 4 2" xfId="0"/>
    <cellStyle name="40% - Ênfase4 3 2 2 5" xfId="0"/>
    <cellStyle name="40% - Ênfase4 3 2 3" xfId="0"/>
    <cellStyle name="40% - Ênfase4 3 2 3 2" xfId="0"/>
    <cellStyle name="40% - Ênfase4 3 2 3 2 2" xfId="0"/>
    <cellStyle name="40% - Ênfase4 3 2 3 3" xfId="0"/>
    <cellStyle name="40% - Ênfase4 3 2 4" xfId="0"/>
    <cellStyle name="40% - Ênfase4 3 2 4 2" xfId="0"/>
    <cellStyle name="40% - Ênfase4 3 2 5" xfId="0"/>
    <cellStyle name="40% - Ênfase4 3 2 5 2" xfId="0"/>
    <cellStyle name="40% - Ênfase4 3 2 6" xfId="0"/>
    <cellStyle name="40% - Ênfase4 3 2 6 2" xfId="0"/>
    <cellStyle name="40% - Ênfase4 3 2 7" xfId="0"/>
    <cellStyle name="40% - Ênfase4 3 2 7 2" xfId="0"/>
    <cellStyle name="40% - Ênfase4 3 2 8" xfId="0"/>
    <cellStyle name="40% - Ênfase4 3 2 8 2" xfId="0"/>
    <cellStyle name="40% - Ênfase4 3 2 9" xfId="0"/>
    <cellStyle name="40% - Ênfase4 3 2_CPU" xfId="0"/>
    <cellStyle name="40% - Ênfase4 3 3" xfId="0"/>
    <cellStyle name="40% - Ênfase4 3 3 2" xfId="0"/>
    <cellStyle name="40% - Ênfase4 3 3 2 2" xfId="0"/>
    <cellStyle name="40% - Ênfase4 3 3 2 2 2" xfId="0"/>
    <cellStyle name="40% - Ênfase4 3 3 2 3" xfId="0"/>
    <cellStyle name="40% - Ênfase4 3 3 2 3 2" xfId="0"/>
    <cellStyle name="40% - Ênfase4 3 3 2 4" xfId="0"/>
    <cellStyle name="40% - Ênfase4 3 3 2 4 2" xfId="0"/>
    <cellStyle name="40% - Ênfase4 3 3 2 5" xfId="0"/>
    <cellStyle name="40% - Ênfase4 3 3 3" xfId="0"/>
    <cellStyle name="40% - Ênfase4 3 3 3 2" xfId="0"/>
    <cellStyle name="40% - Ênfase4 3 3 3 2 2" xfId="0"/>
    <cellStyle name="40% - Ênfase4 3 3 3 3" xfId="0"/>
    <cellStyle name="40% - Ênfase4 3 3 4" xfId="0"/>
    <cellStyle name="40% - Ênfase4 3 3 4 2" xfId="0"/>
    <cellStyle name="40% - Ênfase4 3 3 5" xfId="0"/>
    <cellStyle name="40% - Ênfase4 3 3 5 2" xfId="0"/>
    <cellStyle name="40% - Ênfase4 3 3 6" xfId="0"/>
    <cellStyle name="40% - Ênfase4 3 3 6 2" xfId="0"/>
    <cellStyle name="40% - Ênfase4 3 3 7" xfId="0"/>
    <cellStyle name="40% - Ênfase4 3 3 7 2" xfId="0"/>
    <cellStyle name="40% - Ênfase4 3 3 8" xfId="0"/>
    <cellStyle name="40% - Ênfase4 3 3 8 2" xfId="0"/>
    <cellStyle name="40% - Ênfase4 3 3 9" xfId="0"/>
    <cellStyle name="40% - Ênfase4 3 3_CPU" xfId="0"/>
    <cellStyle name="40% - Ênfase4 3 4" xfId="0"/>
    <cellStyle name="40% - Ênfase4 3 4 2" xfId="0"/>
    <cellStyle name="40% - Ênfase4 3 4 2 2" xfId="0"/>
    <cellStyle name="40% - Ênfase4 3 4 3" xfId="0"/>
    <cellStyle name="40% - Ênfase4 3 4 3 2" xfId="0"/>
    <cellStyle name="40% - Ênfase4 3 4 4" xfId="0"/>
    <cellStyle name="40% - Ênfase4 3 4 4 2" xfId="0"/>
    <cellStyle name="40% - Ênfase4 3 4 5" xfId="0"/>
    <cellStyle name="40% - Ênfase4 3 5" xfId="0"/>
    <cellStyle name="40% - Ênfase4 3 5 2" xfId="0"/>
    <cellStyle name="40% - Ênfase4 3 5 2 2" xfId="0"/>
    <cellStyle name="40% - Ênfase4 3 5 3" xfId="0"/>
    <cellStyle name="40% - Ênfase4 3 6" xfId="0"/>
    <cellStyle name="40% - Ênfase4 3 6 2" xfId="0"/>
    <cellStyle name="40% - Ênfase4 3 7" xfId="0"/>
    <cellStyle name="40% - Ênfase4 3 7 2" xfId="0"/>
    <cellStyle name="40% - Ênfase4 3 8" xfId="0"/>
    <cellStyle name="40% - Ênfase4 3 8 2" xfId="0"/>
    <cellStyle name="40% - Ênfase4 3 9" xfId="0"/>
    <cellStyle name="40% - Ênfase4 3 9 2" xfId="0"/>
    <cellStyle name="40% - Ênfase4 3_CPU" xfId="0"/>
    <cellStyle name="40% - Ênfase4 4" xfId="0"/>
    <cellStyle name="40% - Ênfase4 4 10" xfId="0"/>
    <cellStyle name="40% - Ênfase4 4 10 2" xfId="0"/>
    <cellStyle name="40% - Ênfase4 4 11" xfId="0"/>
    <cellStyle name="40% - Ênfase4 4 2" xfId="0"/>
    <cellStyle name="40% - Ênfase4 4 2 2" xfId="0"/>
    <cellStyle name="40% - Ênfase4 4 2 2 2" xfId="0"/>
    <cellStyle name="40% - Ênfase4 4 2 2 2 2" xfId="0"/>
    <cellStyle name="40% - Ênfase4 4 2 2 3" xfId="0"/>
    <cellStyle name="40% - Ênfase4 4 2 2 3 2" xfId="0"/>
    <cellStyle name="40% - Ênfase4 4 2 2 4" xfId="0"/>
    <cellStyle name="40% - Ênfase4 4 2 2 4 2" xfId="0"/>
    <cellStyle name="40% - Ênfase4 4 2 2 5" xfId="0"/>
    <cellStyle name="40% - Ênfase4 4 2 3" xfId="0"/>
    <cellStyle name="40% - Ênfase4 4 2 3 2" xfId="0"/>
    <cellStyle name="40% - Ênfase4 4 2 3 2 2" xfId="0"/>
    <cellStyle name="40% - Ênfase4 4 2 3 3" xfId="0"/>
    <cellStyle name="40% - Ênfase4 4 2 4" xfId="0"/>
    <cellStyle name="40% - Ênfase4 4 2 4 2" xfId="0"/>
    <cellStyle name="40% - Ênfase4 4 2 5" xfId="0"/>
    <cellStyle name="40% - Ênfase4 4 2 5 2" xfId="0"/>
    <cellStyle name="40% - Ênfase4 4 2 6" xfId="0"/>
    <cellStyle name="40% - Ênfase4 4 2 6 2" xfId="0"/>
    <cellStyle name="40% - Ênfase4 4 2 7" xfId="0"/>
    <cellStyle name="40% - Ênfase4 4 2 7 2" xfId="0"/>
    <cellStyle name="40% - Ênfase4 4 2 8" xfId="0"/>
    <cellStyle name="40% - Ênfase4 4 2 8 2" xfId="0"/>
    <cellStyle name="40% - Ênfase4 4 2 9" xfId="0"/>
    <cellStyle name="40% - Ênfase4 4 2_CPU" xfId="0"/>
    <cellStyle name="40% - Ênfase4 4 3" xfId="0"/>
    <cellStyle name="40% - Ênfase4 4 3 2" xfId="0"/>
    <cellStyle name="40% - Ênfase4 4 3 2 2" xfId="0"/>
    <cellStyle name="40% - Ênfase4 4 3 2 2 2" xfId="0"/>
    <cellStyle name="40% - Ênfase4 4 3 2 3" xfId="0"/>
    <cellStyle name="40% - Ênfase4 4 3 2 3 2" xfId="0"/>
    <cellStyle name="40% - Ênfase4 4 3 2 4" xfId="0"/>
    <cellStyle name="40% - Ênfase4 4 3 2 4 2" xfId="0"/>
    <cellStyle name="40% - Ênfase4 4 3 2 5" xfId="0"/>
    <cellStyle name="40% - Ênfase4 4 3 3" xfId="0"/>
    <cellStyle name="40% - Ênfase4 4 3 3 2" xfId="0"/>
    <cellStyle name="40% - Ênfase4 4 3 3 2 2" xfId="0"/>
    <cellStyle name="40% - Ênfase4 4 3 3 3" xfId="0"/>
    <cellStyle name="40% - Ênfase4 4 3 4" xfId="0"/>
    <cellStyle name="40% - Ênfase4 4 3 4 2" xfId="0"/>
    <cellStyle name="40% - Ênfase4 4 3 5" xfId="0"/>
    <cellStyle name="40% - Ênfase4 4 3 5 2" xfId="0"/>
    <cellStyle name="40% - Ênfase4 4 3 6" xfId="0"/>
    <cellStyle name="40% - Ênfase4 4 3 6 2" xfId="0"/>
    <cellStyle name="40% - Ênfase4 4 3 7" xfId="0"/>
    <cellStyle name="40% - Ênfase4 4 3 7 2" xfId="0"/>
    <cellStyle name="40% - Ênfase4 4 3 8" xfId="0"/>
    <cellStyle name="40% - Ênfase4 4 3 8 2" xfId="0"/>
    <cellStyle name="40% - Ênfase4 4 3 9" xfId="0"/>
    <cellStyle name="40% - Ênfase4 4 3_CPU" xfId="0"/>
    <cellStyle name="40% - Ênfase4 4 4" xfId="0"/>
    <cellStyle name="40% - Ênfase4 4 4 2" xfId="0"/>
    <cellStyle name="40% - Ênfase4 4 4 2 2" xfId="0"/>
    <cellStyle name="40% - Ênfase4 4 4 3" xfId="0"/>
    <cellStyle name="40% - Ênfase4 4 4 3 2" xfId="0"/>
    <cellStyle name="40% - Ênfase4 4 4 4" xfId="0"/>
    <cellStyle name="40% - Ênfase4 4 4 4 2" xfId="0"/>
    <cellStyle name="40% - Ênfase4 4 4 5" xfId="0"/>
    <cellStyle name="40% - Ênfase4 4 5" xfId="0"/>
    <cellStyle name="40% - Ênfase4 4 5 2" xfId="0"/>
    <cellStyle name="40% - Ênfase4 4 5 2 2" xfId="0"/>
    <cellStyle name="40% - Ênfase4 4 5 3" xfId="0"/>
    <cellStyle name="40% - Ênfase4 4 6" xfId="0"/>
    <cellStyle name="40% - Ênfase4 4 6 2" xfId="0"/>
    <cellStyle name="40% - Ênfase4 4 7" xfId="0"/>
    <cellStyle name="40% - Ênfase4 4 7 2" xfId="0"/>
    <cellStyle name="40% - Ênfase4 4 8" xfId="0"/>
    <cellStyle name="40% - Ênfase4 4 8 2" xfId="0"/>
    <cellStyle name="40% - Ênfase4 4 9" xfId="0"/>
    <cellStyle name="40% - Ênfase4 4 9 2" xfId="0"/>
    <cellStyle name="40% - Ênfase4 4_CPU" xfId="0"/>
    <cellStyle name="40% - Ênfase4 5" xfId="0"/>
    <cellStyle name="40% - Ênfase4 5 10" xfId="0"/>
    <cellStyle name="40% - Ênfase4 5 10 2" xfId="0"/>
    <cellStyle name="40% - Ênfase4 5 11" xfId="0"/>
    <cellStyle name="40% - Ênfase4 5 2" xfId="0"/>
    <cellStyle name="40% - Ênfase4 5 2 2" xfId="0"/>
    <cellStyle name="40% - Ênfase4 5 2 2 2" xfId="0"/>
    <cellStyle name="40% - Ênfase4 5 2 2 2 2" xfId="0"/>
    <cellStyle name="40% - Ênfase4 5 2 2 3" xfId="0"/>
    <cellStyle name="40% - Ênfase4 5 2 2 3 2" xfId="0"/>
    <cellStyle name="40% - Ênfase4 5 2 2 4" xfId="0"/>
    <cellStyle name="40% - Ênfase4 5 2 2 4 2" xfId="0"/>
    <cellStyle name="40% - Ênfase4 5 2 2 5" xfId="0"/>
    <cellStyle name="40% - Ênfase4 5 2 3" xfId="0"/>
    <cellStyle name="40% - Ênfase4 5 2 3 2" xfId="0"/>
    <cellStyle name="40% - Ênfase4 5 2 3 2 2" xfId="0"/>
    <cellStyle name="40% - Ênfase4 5 2 3 3" xfId="0"/>
    <cellStyle name="40% - Ênfase4 5 2 4" xfId="0"/>
    <cellStyle name="40% - Ênfase4 5 2 4 2" xfId="0"/>
    <cellStyle name="40% - Ênfase4 5 2 5" xfId="0"/>
    <cellStyle name="40% - Ênfase4 5 2 5 2" xfId="0"/>
    <cellStyle name="40% - Ênfase4 5 2 6" xfId="0"/>
    <cellStyle name="40% - Ênfase4 5 2 6 2" xfId="0"/>
    <cellStyle name="40% - Ênfase4 5 2 7" xfId="0"/>
    <cellStyle name="40% - Ênfase4 5 2 7 2" xfId="0"/>
    <cellStyle name="40% - Ênfase4 5 2 8" xfId="0"/>
    <cellStyle name="40% - Ênfase4 5 2 8 2" xfId="0"/>
    <cellStyle name="40% - Ênfase4 5 2 9" xfId="0"/>
    <cellStyle name="40% - Ênfase4 5 2_CPU" xfId="0"/>
    <cellStyle name="40% - Ênfase4 5 3" xfId="0"/>
    <cellStyle name="40% - Ênfase4 5 3 2" xfId="0"/>
    <cellStyle name="40% - Ênfase4 5 3 2 2" xfId="0"/>
    <cellStyle name="40% - Ênfase4 5 3 2 2 2" xfId="0"/>
    <cellStyle name="40% - Ênfase4 5 3 2 3" xfId="0"/>
    <cellStyle name="40% - Ênfase4 5 3 2 3 2" xfId="0"/>
    <cellStyle name="40% - Ênfase4 5 3 2 4" xfId="0"/>
    <cellStyle name="40% - Ênfase4 5 3 2 4 2" xfId="0"/>
    <cellStyle name="40% - Ênfase4 5 3 2 5" xfId="0"/>
    <cellStyle name="40% - Ênfase4 5 3 3" xfId="0"/>
    <cellStyle name="40% - Ênfase4 5 3 3 2" xfId="0"/>
    <cellStyle name="40% - Ênfase4 5 3 3 2 2" xfId="0"/>
    <cellStyle name="40% - Ênfase4 5 3 3 3" xfId="0"/>
    <cellStyle name="40% - Ênfase4 5 3 4" xfId="0"/>
    <cellStyle name="40% - Ênfase4 5 3 4 2" xfId="0"/>
    <cellStyle name="40% - Ênfase4 5 3 5" xfId="0"/>
    <cellStyle name="40% - Ênfase4 5 3 5 2" xfId="0"/>
    <cellStyle name="40% - Ênfase4 5 3 6" xfId="0"/>
    <cellStyle name="40% - Ênfase4 5 3 6 2" xfId="0"/>
    <cellStyle name="40% - Ênfase4 5 3 7" xfId="0"/>
    <cellStyle name="40% - Ênfase4 5 3 7 2" xfId="0"/>
    <cellStyle name="40% - Ênfase4 5 3 8" xfId="0"/>
    <cellStyle name="40% - Ênfase4 5 3 8 2" xfId="0"/>
    <cellStyle name="40% - Ênfase4 5 3 9" xfId="0"/>
    <cellStyle name="40% - Ênfase4 5 3_CPU" xfId="0"/>
    <cellStyle name="40% - Ênfase4 5 4" xfId="0"/>
    <cellStyle name="40% - Ênfase4 5 4 2" xfId="0"/>
    <cellStyle name="40% - Ênfase4 5 4 2 2" xfId="0"/>
    <cellStyle name="40% - Ênfase4 5 4 3" xfId="0"/>
    <cellStyle name="40% - Ênfase4 5 4 3 2" xfId="0"/>
    <cellStyle name="40% - Ênfase4 5 4 4" xfId="0"/>
    <cellStyle name="40% - Ênfase4 5 4 4 2" xfId="0"/>
    <cellStyle name="40% - Ênfase4 5 4 5" xfId="0"/>
    <cellStyle name="40% - Ênfase4 5 5" xfId="0"/>
    <cellStyle name="40% - Ênfase4 5 5 2" xfId="0"/>
    <cellStyle name="40% - Ênfase4 5 5 2 2" xfId="0"/>
    <cellStyle name="40% - Ênfase4 5 5 3" xfId="0"/>
    <cellStyle name="40% - Ênfase4 5 6" xfId="0"/>
    <cellStyle name="40% - Ênfase4 5 6 2" xfId="0"/>
    <cellStyle name="40% - Ênfase4 5 7" xfId="0"/>
    <cellStyle name="40% - Ênfase4 5 7 2" xfId="0"/>
    <cellStyle name="40% - Ênfase4 5 8" xfId="0"/>
    <cellStyle name="40% - Ênfase4 5 8 2" xfId="0"/>
    <cellStyle name="40% - Ênfase4 5 9" xfId="0"/>
    <cellStyle name="40% - Ênfase4 5 9 2" xfId="0"/>
    <cellStyle name="40% - Ênfase4 5_CPU" xfId="0"/>
    <cellStyle name="40% - Ênfase4 6" xfId="0"/>
    <cellStyle name="40% - Ênfase4 6 10" xfId="0"/>
    <cellStyle name="40% - Ênfase4 6 10 2" xfId="0"/>
    <cellStyle name="40% - Ênfase4 6 11" xfId="0"/>
    <cellStyle name="40% - Ênfase4 6 2" xfId="0"/>
    <cellStyle name="40% - Ênfase4 6 2 2" xfId="0"/>
    <cellStyle name="40% - Ênfase4 6 2 2 2" xfId="0"/>
    <cellStyle name="40% - Ênfase4 6 2 2 2 2" xfId="0"/>
    <cellStyle name="40% - Ênfase4 6 2 2 3" xfId="0"/>
    <cellStyle name="40% - Ênfase4 6 2 2 3 2" xfId="0"/>
    <cellStyle name="40% - Ênfase4 6 2 2 4" xfId="0"/>
    <cellStyle name="40% - Ênfase4 6 2 2 4 2" xfId="0"/>
    <cellStyle name="40% - Ênfase4 6 2 2 5" xfId="0"/>
    <cellStyle name="40% - Ênfase4 6 2 3" xfId="0"/>
    <cellStyle name="40% - Ênfase4 6 2 3 2" xfId="0"/>
    <cellStyle name="40% - Ênfase4 6 2 3 2 2" xfId="0"/>
    <cellStyle name="40% - Ênfase4 6 2 3 3" xfId="0"/>
    <cellStyle name="40% - Ênfase4 6 2 4" xfId="0"/>
    <cellStyle name="40% - Ênfase4 6 2 4 2" xfId="0"/>
    <cellStyle name="40% - Ênfase4 6 2 5" xfId="0"/>
    <cellStyle name="40% - Ênfase4 6 2 5 2" xfId="0"/>
    <cellStyle name="40% - Ênfase4 6 2 6" xfId="0"/>
    <cellStyle name="40% - Ênfase4 6 2 6 2" xfId="0"/>
    <cellStyle name="40% - Ênfase4 6 2 7" xfId="0"/>
    <cellStyle name="40% - Ênfase4 6 2 7 2" xfId="0"/>
    <cellStyle name="40% - Ênfase4 6 2 8" xfId="0"/>
    <cellStyle name="40% - Ênfase4 6 2 8 2" xfId="0"/>
    <cellStyle name="40% - Ênfase4 6 2 9" xfId="0"/>
    <cellStyle name="40% - Ênfase4 6 2_CPU" xfId="0"/>
    <cellStyle name="40% - Ênfase4 6 3" xfId="0"/>
    <cellStyle name="40% - Ênfase4 6 3 2" xfId="0"/>
    <cellStyle name="40% - Ênfase4 6 3 2 2" xfId="0"/>
    <cellStyle name="40% - Ênfase4 6 3 2 2 2" xfId="0"/>
    <cellStyle name="40% - Ênfase4 6 3 2 3" xfId="0"/>
    <cellStyle name="40% - Ênfase4 6 3 2 3 2" xfId="0"/>
    <cellStyle name="40% - Ênfase4 6 3 2 4" xfId="0"/>
    <cellStyle name="40% - Ênfase4 6 3 2 4 2" xfId="0"/>
    <cellStyle name="40% - Ênfase4 6 3 2 5" xfId="0"/>
    <cellStyle name="40% - Ênfase4 6 3 3" xfId="0"/>
    <cellStyle name="40% - Ênfase4 6 3 3 2" xfId="0"/>
    <cellStyle name="40% - Ênfase4 6 3 3 2 2" xfId="0"/>
    <cellStyle name="40% - Ênfase4 6 3 3 3" xfId="0"/>
    <cellStyle name="40% - Ênfase4 6 3 4" xfId="0"/>
    <cellStyle name="40% - Ênfase4 6 3 4 2" xfId="0"/>
    <cellStyle name="40% - Ênfase4 6 3 5" xfId="0"/>
    <cellStyle name="40% - Ênfase4 6 3 5 2" xfId="0"/>
    <cellStyle name="40% - Ênfase4 6 3 6" xfId="0"/>
    <cellStyle name="40% - Ênfase4 6 3 6 2" xfId="0"/>
    <cellStyle name="40% - Ênfase4 6 3 7" xfId="0"/>
    <cellStyle name="40% - Ênfase4 6 3 7 2" xfId="0"/>
    <cellStyle name="40% - Ênfase4 6 3 8" xfId="0"/>
    <cellStyle name="40% - Ênfase4 6 3 8 2" xfId="0"/>
    <cellStyle name="40% - Ênfase4 6 3 9" xfId="0"/>
    <cellStyle name="40% - Ênfase4 6 3_CPU" xfId="0"/>
    <cellStyle name="40% - Ênfase4 6 4" xfId="0"/>
    <cellStyle name="40% - Ênfase4 6 4 2" xfId="0"/>
    <cellStyle name="40% - Ênfase4 6 4 2 2" xfId="0"/>
    <cellStyle name="40% - Ênfase4 6 4 3" xfId="0"/>
    <cellStyle name="40% - Ênfase4 6 4 3 2" xfId="0"/>
    <cellStyle name="40% - Ênfase4 6 4 4" xfId="0"/>
    <cellStyle name="40% - Ênfase4 6 4 4 2" xfId="0"/>
    <cellStyle name="40% - Ênfase4 6 4 5" xfId="0"/>
    <cellStyle name="40% - Ênfase4 6 5" xfId="0"/>
    <cellStyle name="40% - Ênfase4 6 5 2" xfId="0"/>
    <cellStyle name="40% - Ênfase4 6 5 2 2" xfId="0"/>
    <cellStyle name="40% - Ênfase4 6 5 3" xfId="0"/>
    <cellStyle name="40% - Ênfase4 6 6" xfId="0"/>
    <cellStyle name="40% - Ênfase4 6 6 2" xfId="0"/>
    <cellStyle name="40% - Ênfase4 6 7" xfId="0"/>
    <cellStyle name="40% - Ênfase4 6 7 2" xfId="0"/>
    <cellStyle name="40% - Ênfase4 6 8" xfId="0"/>
    <cellStyle name="40% - Ênfase4 6 8 2" xfId="0"/>
    <cellStyle name="40% - Ênfase4 6 9" xfId="0"/>
    <cellStyle name="40% - Ênfase4 6 9 2" xfId="0"/>
    <cellStyle name="40% - Ênfase4 6_CPU" xfId="0"/>
    <cellStyle name="40% - Ênfase4 7" xfId="0"/>
    <cellStyle name="40% - Ênfase4 7 10" xfId="0"/>
    <cellStyle name="40% - Ênfase4 7 10 2" xfId="0"/>
    <cellStyle name="40% - Ênfase4 7 11" xfId="0"/>
    <cellStyle name="40% - Ênfase4 7 2" xfId="0"/>
    <cellStyle name="40% - Ênfase4 7 2 2" xfId="0"/>
    <cellStyle name="40% - Ênfase4 7 2 2 2" xfId="0"/>
    <cellStyle name="40% - Ênfase4 7 2 2 2 2" xfId="0"/>
    <cellStyle name="40% - Ênfase4 7 2 2 3" xfId="0"/>
    <cellStyle name="40% - Ênfase4 7 2 2 3 2" xfId="0"/>
    <cellStyle name="40% - Ênfase4 7 2 2 4" xfId="0"/>
    <cellStyle name="40% - Ênfase4 7 2 2 4 2" xfId="0"/>
    <cellStyle name="40% - Ênfase4 7 2 2 5" xfId="0"/>
    <cellStyle name="40% - Ênfase4 7 2 3" xfId="0"/>
    <cellStyle name="40% - Ênfase4 7 2 3 2" xfId="0"/>
    <cellStyle name="40% - Ênfase4 7 2 3 2 2" xfId="0"/>
    <cellStyle name="40% - Ênfase4 7 2 3 3" xfId="0"/>
    <cellStyle name="40% - Ênfase4 7 2 4" xfId="0"/>
    <cellStyle name="40% - Ênfase4 7 2 4 2" xfId="0"/>
    <cellStyle name="40% - Ênfase4 7 2 5" xfId="0"/>
    <cellStyle name="40% - Ênfase4 7 2 5 2" xfId="0"/>
    <cellStyle name="40% - Ênfase4 7 2 6" xfId="0"/>
    <cellStyle name="40% - Ênfase4 7 2 6 2" xfId="0"/>
    <cellStyle name="40% - Ênfase4 7 2 7" xfId="0"/>
    <cellStyle name="40% - Ênfase4 7 2 7 2" xfId="0"/>
    <cellStyle name="40% - Ênfase4 7 2 8" xfId="0"/>
    <cellStyle name="40% - Ênfase4 7 2 8 2" xfId="0"/>
    <cellStyle name="40% - Ênfase4 7 2 9" xfId="0"/>
    <cellStyle name="40% - Ênfase4 7 2_CPU" xfId="0"/>
    <cellStyle name="40% - Ênfase4 7 3" xfId="0"/>
    <cellStyle name="40% - Ênfase4 7 3 2" xfId="0"/>
    <cellStyle name="40% - Ênfase4 7 3 2 2" xfId="0"/>
    <cellStyle name="40% - Ênfase4 7 3 2 2 2" xfId="0"/>
    <cellStyle name="40% - Ênfase4 7 3 2 3" xfId="0"/>
    <cellStyle name="40% - Ênfase4 7 3 2 3 2" xfId="0"/>
    <cellStyle name="40% - Ênfase4 7 3 2 4" xfId="0"/>
    <cellStyle name="40% - Ênfase4 7 3 2 4 2" xfId="0"/>
    <cellStyle name="40% - Ênfase4 7 3 2 5" xfId="0"/>
    <cellStyle name="40% - Ênfase4 7 3 3" xfId="0"/>
    <cellStyle name="40% - Ênfase4 7 3 3 2" xfId="0"/>
    <cellStyle name="40% - Ênfase4 7 3 3 2 2" xfId="0"/>
    <cellStyle name="40% - Ênfase4 7 3 3 3" xfId="0"/>
    <cellStyle name="40% - Ênfase4 7 3 4" xfId="0"/>
    <cellStyle name="40% - Ênfase4 7 3 4 2" xfId="0"/>
    <cellStyle name="40% - Ênfase4 7 3 5" xfId="0"/>
    <cellStyle name="40% - Ênfase4 7 3 5 2" xfId="0"/>
    <cellStyle name="40% - Ênfase4 7 3 6" xfId="0"/>
    <cellStyle name="40% - Ênfase4 7 3 6 2" xfId="0"/>
    <cellStyle name="40% - Ênfase4 7 3 7" xfId="0"/>
    <cellStyle name="40% - Ênfase4 7 3 7 2" xfId="0"/>
    <cellStyle name="40% - Ênfase4 7 3 8" xfId="0"/>
    <cellStyle name="40% - Ênfase4 7 3 8 2" xfId="0"/>
    <cellStyle name="40% - Ênfase4 7 3 9" xfId="0"/>
    <cellStyle name="40% - Ênfase4 7 3_CPU" xfId="0"/>
    <cellStyle name="40% - Ênfase4 7 4" xfId="0"/>
    <cellStyle name="40% - Ênfase4 7 4 2" xfId="0"/>
    <cellStyle name="40% - Ênfase4 7 4 2 2" xfId="0"/>
    <cellStyle name="40% - Ênfase4 7 4 3" xfId="0"/>
    <cellStyle name="40% - Ênfase4 7 4 3 2" xfId="0"/>
    <cellStyle name="40% - Ênfase4 7 4 4" xfId="0"/>
    <cellStyle name="40% - Ênfase4 7 4 4 2" xfId="0"/>
    <cellStyle name="40% - Ênfase4 7 4 5" xfId="0"/>
    <cellStyle name="40% - Ênfase4 7 5" xfId="0"/>
    <cellStyle name="40% - Ênfase4 7 5 2" xfId="0"/>
    <cellStyle name="40% - Ênfase4 7 5 2 2" xfId="0"/>
    <cellStyle name="40% - Ênfase4 7 5 3" xfId="0"/>
    <cellStyle name="40% - Ênfase4 7 6" xfId="0"/>
    <cellStyle name="40% - Ênfase4 7 6 2" xfId="0"/>
    <cellStyle name="40% - Ênfase4 7 7" xfId="0"/>
    <cellStyle name="40% - Ênfase4 7 7 2" xfId="0"/>
    <cellStyle name="40% - Ênfase4 7 8" xfId="0"/>
    <cellStyle name="40% - Ênfase4 7 8 2" xfId="0"/>
    <cellStyle name="40% - Ênfase4 7 9" xfId="0"/>
    <cellStyle name="40% - Ênfase4 7 9 2" xfId="0"/>
    <cellStyle name="40% - Ênfase4 7_CPU" xfId="0"/>
    <cellStyle name="40% - Ênfase4 8" xfId="0"/>
    <cellStyle name="40% - Ênfase4 8 2" xfId="0"/>
    <cellStyle name="40% - Ênfase4 8 2 2" xfId="0"/>
    <cellStyle name="40% - Ênfase4 8 2 2 2" xfId="0"/>
    <cellStyle name="40% - Ênfase4 8 2 3" xfId="0"/>
    <cellStyle name="40% - Ênfase4 8 2 3 2" xfId="0"/>
    <cellStyle name="40% - Ênfase4 8 2 4" xfId="0"/>
    <cellStyle name="40% - Ênfase4 8 2 4 2" xfId="0"/>
    <cellStyle name="40% - Ênfase4 8 2 5" xfId="0"/>
    <cellStyle name="40% - Ênfase4 8 3" xfId="0"/>
    <cellStyle name="40% - Ênfase4 8 3 2" xfId="0"/>
    <cellStyle name="40% - Ênfase4 8 3 2 2" xfId="0"/>
    <cellStyle name="40% - Ênfase4 8 3 3" xfId="0"/>
    <cellStyle name="40% - Ênfase4 8 4" xfId="0"/>
    <cellStyle name="40% - Ênfase4 8 4 2" xfId="0"/>
    <cellStyle name="40% - Ênfase4 8 5" xfId="0"/>
    <cellStyle name="40% - Ênfase4 8 5 2" xfId="0"/>
    <cellStyle name="40% - Ênfase4 8 6" xfId="0"/>
    <cellStyle name="40% - Ênfase4 8 6 2" xfId="0"/>
    <cellStyle name="40% - Ênfase4 8 7" xfId="0"/>
    <cellStyle name="40% - Ênfase4 8 7 2" xfId="0"/>
    <cellStyle name="40% - Ênfase4 8 8" xfId="0"/>
    <cellStyle name="40% - Ênfase4 8 8 2" xfId="0"/>
    <cellStyle name="40% - Ênfase4 8 9" xfId="0"/>
    <cellStyle name="40% - Ênfase4 8_CPU" xfId="0"/>
    <cellStyle name="40% - Ênfase5 2" xfId="0"/>
    <cellStyle name="40% - Ênfase5 2 10" xfId="0"/>
    <cellStyle name="40% - Ênfase5 2 10 2" xfId="0"/>
    <cellStyle name="40% - Ênfase5 2 11" xfId="0"/>
    <cellStyle name="40% - Ênfase5 2 2" xfId="0"/>
    <cellStyle name="40% - Ênfase5 2 2 2" xfId="0"/>
    <cellStyle name="40% - Ênfase5 2 2 2 2" xfId="0"/>
    <cellStyle name="40% - Ênfase5 2 2 2 2 2" xfId="0"/>
    <cellStyle name="40% - Ênfase5 2 2 2 3" xfId="0"/>
    <cellStyle name="40% - Ênfase5 2 2 2 3 2" xfId="0"/>
    <cellStyle name="40% - Ênfase5 2 2 2 4" xfId="0"/>
    <cellStyle name="40% - Ênfase5 2 2 2 4 2" xfId="0"/>
    <cellStyle name="40% - Ênfase5 2 2 2 5" xfId="0"/>
    <cellStyle name="40% - Ênfase5 2 2 3" xfId="0"/>
    <cellStyle name="40% - Ênfase5 2 2 3 2" xfId="0"/>
    <cellStyle name="40% - Ênfase5 2 2 3 2 2" xfId="0"/>
    <cellStyle name="40% - Ênfase5 2 2 3 3" xfId="0"/>
    <cellStyle name="40% - Ênfase5 2 2 4" xfId="0"/>
    <cellStyle name="40% - Ênfase5 2 2 4 2" xfId="0"/>
    <cellStyle name="40% - Ênfase5 2 2 5" xfId="0"/>
    <cellStyle name="40% - Ênfase5 2 2 5 2" xfId="0"/>
    <cellStyle name="40% - Ênfase5 2 2 6" xfId="0"/>
    <cellStyle name="40% - Ênfase5 2 2 6 2" xfId="0"/>
    <cellStyle name="40% - Ênfase5 2 2 7" xfId="0"/>
    <cellStyle name="40% - Ênfase5 2 2 7 2" xfId="0"/>
    <cellStyle name="40% - Ênfase5 2 2 8" xfId="0"/>
    <cellStyle name="40% - Ênfase5 2 2 8 2" xfId="0"/>
    <cellStyle name="40% - Ênfase5 2 2 9" xfId="0"/>
    <cellStyle name="40% - Ênfase5 2 2_CPU" xfId="0"/>
    <cellStyle name="40% - Ênfase5 2 3" xfId="0"/>
    <cellStyle name="40% - Ênfase5 2 3 2" xfId="0"/>
    <cellStyle name="40% - Ênfase5 2 3 2 2" xfId="0"/>
    <cellStyle name="40% - Ênfase5 2 3 2 2 2" xfId="0"/>
    <cellStyle name="40% - Ênfase5 2 3 2 3" xfId="0"/>
    <cellStyle name="40% - Ênfase5 2 3 2 3 2" xfId="0"/>
    <cellStyle name="40% - Ênfase5 2 3 2 4" xfId="0"/>
    <cellStyle name="40% - Ênfase5 2 3 2 4 2" xfId="0"/>
    <cellStyle name="40% - Ênfase5 2 3 2 5" xfId="0"/>
    <cellStyle name="40% - Ênfase5 2 3 3" xfId="0"/>
    <cellStyle name="40% - Ênfase5 2 3 3 2" xfId="0"/>
    <cellStyle name="40% - Ênfase5 2 3 3 2 2" xfId="0"/>
    <cellStyle name="40% - Ênfase5 2 3 3 3" xfId="0"/>
    <cellStyle name="40% - Ênfase5 2 3 4" xfId="0"/>
    <cellStyle name="40% - Ênfase5 2 3 4 2" xfId="0"/>
    <cellStyle name="40% - Ênfase5 2 3 5" xfId="0"/>
    <cellStyle name="40% - Ênfase5 2 3 5 2" xfId="0"/>
    <cellStyle name="40% - Ênfase5 2 3 6" xfId="0"/>
    <cellStyle name="40% - Ênfase5 2 3 6 2" xfId="0"/>
    <cellStyle name="40% - Ênfase5 2 3 7" xfId="0"/>
    <cellStyle name="40% - Ênfase5 2 3 7 2" xfId="0"/>
    <cellStyle name="40% - Ênfase5 2 3 8" xfId="0"/>
    <cellStyle name="40% - Ênfase5 2 3 8 2" xfId="0"/>
    <cellStyle name="40% - Ênfase5 2 3 9" xfId="0"/>
    <cellStyle name="40% - Ênfase5 2 3_CPU" xfId="0"/>
    <cellStyle name="40% - Ênfase5 2 4" xfId="0"/>
    <cellStyle name="40% - Ênfase5 2 4 2" xfId="0"/>
    <cellStyle name="40% - Ênfase5 2 4 2 2" xfId="0"/>
    <cellStyle name="40% - Ênfase5 2 4 3" xfId="0"/>
    <cellStyle name="40% - Ênfase5 2 4 3 2" xfId="0"/>
    <cellStyle name="40% - Ênfase5 2 4 4" xfId="0"/>
    <cellStyle name="40% - Ênfase5 2 4 4 2" xfId="0"/>
    <cellStyle name="40% - Ênfase5 2 4 5" xfId="0"/>
    <cellStyle name="40% - Ênfase5 2 5" xfId="0"/>
    <cellStyle name="40% - Ênfase5 2 5 2" xfId="0"/>
    <cellStyle name="40% - Ênfase5 2 5 2 2" xfId="0"/>
    <cellStyle name="40% - Ênfase5 2 5 3" xfId="0"/>
    <cellStyle name="40% - Ênfase5 2 6" xfId="0"/>
    <cellStyle name="40% - Ênfase5 2 6 2" xfId="0"/>
    <cellStyle name="40% - Ênfase5 2 7" xfId="0"/>
    <cellStyle name="40% - Ênfase5 2 7 2" xfId="0"/>
    <cellStyle name="40% - Ênfase5 2 8" xfId="0"/>
    <cellStyle name="40% - Ênfase5 2 8 2" xfId="0"/>
    <cellStyle name="40% - Ênfase5 2 9" xfId="0"/>
    <cellStyle name="40% - Ênfase5 2 9 2" xfId="0"/>
    <cellStyle name="40% - Ênfase5 2_CPU" xfId="0"/>
    <cellStyle name="40% - Ênfase5 3" xfId="0"/>
    <cellStyle name="40% - Ênfase5 3 10" xfId="0"/>
    <cellStyle name="40% - Ênfase5 3 10 2" xfId="0"/>
    <cellStyle name="40% - Ênfase5 3 11" xfId="0"/>
    <cellStyle name="40% - Ênfase5 3 2" xfId="0"/>
    <cellStyle name="40% - Ênfase5 3 2 2" xfId="0"/>
    <cellStyle name="40% - Ênfase5 3 2 2 2" xfId="0"/>
    <cellStyle name="40% - Ênfase5 3 2 2 2 2" xfId="0"/>
    <cellStyle name="40% - Ênfase5 3 2 2 3" xfId="0"/>
    <cellStyle name="40% - Ênfase5 3 2 2 3 2" xfId="0"/>
    <cellStyle name="40% - Ênfase5 3 2 2 4" xfId="0"/>
    <cellStyle name="40% - Ênfase5 3 2 2 4 2" xfId="0"/>
    <cellStyle name="40% - Ênfase5 3 2 2 5" xfId="0"/>
    <cellStyle name="40% - Ênfase5 3 2 3" xfId="0"/>
    <cellStyle name="40% - Ênfase5 3 2 3 2" xfId="0"/>
    <cellStyle name="40% - Ênfase5 3 2 3 2 2" xfId="0"/>
    <cellStyle name="40% - Ênfase5 3 2 3 3" xfId="0"/>
    <cellStyle name="40% - Ênfase5 3 2 4" xfId="0"/>
    <cellStyle name="40% - Ênfase5 3 2 4 2" xfId="0"/>
    <cellStyle name="40% - Ênfase5 3 2 5" xfId="0"/>
    <cellStyle name="40% - Ênfase5 3 2 5 2" xfId="0"/>
    <cellStyle name="40% - Ênfase5 3 2 6" xfId="0"/>
    <cellStyle name="40% - Ênfase5 3 2 6 2" xfId="0"/>
    <cellStyle name="40% - Ênfase5 3 2 7" xfId="0"/>
    <cellStyle name="40% - Ênfase5 3 2 7 2" xfId="0"/>
    <cellStyle name="40% - Ênfase5 3 2 8" xfId="0"/>
    <cellStyle name="40% - Ênfase5 3 2 8 2" xfId="0"/>
    <cellStyle name="40% - Ênfase5 3 2 9" xfId="0"/>
    <cellStyle name="40% - Ênfase5 3 2_CPU" xfId="0"/>
    <cellStyle name="40% - Ênfase5 3 3" xfId="0"/>
    <cellStyle name="40% - Ênfase5 3 3 2" xfId="0"/>
    <cellStyle name="40% - Ênfase5 3 3 2 2" xfId="0"/>
    <cellStyle name="40% - Ênfase5 3 3 2 2 2" xfId="0"/>
    <cellStyle name="40% - Ênfase5 3 3 2 3" xfId="0"/>
    <cellStyle name="40% - Ênfase5 3 3 2 3 2" xfId="0"/>
    <cellStyle name="40% - Ênfase5 3 3 2 4" xfId="0"/>
    <cellStyle name="40% - Ênfase5 3 3 2 4 2" xfId="0"/>
    <cellStyle name="40% - Ênfase5 3 3 2 5" xfId="0"/>
    <cellStyle name="40% - Ênfase5 3 3 3" xfId="0"/>
    <cellStyle name="40% - Ênfase5 3 3 3 2" xfId="0"/>
    <cellStyle name="40% - Ênfase5 3 3 3 2 2" xfId="0"/>
    <cellStyle name="40% - Ênfase5 3 3 3 3" xfId="0"/>
    <cellStyle name="40% - Ênfase5 3 3 4" xfId="0"/>
    <cellStyle name="40% - Ênfase5 3 3 4 2" xfId="0"/>
    <cellStyle name="40% - Ênfase5 3 3 5" xfId="0"/>
    <cellStyle name="40% - Ênfase5 3 3 5 2" xfId="0"/>
    <cellStyle name="40% - Ênfase5 3 3 6" xfId="0"/>
    <cellStyle name="40% - Ênfase5 3 3 6 2" xfId="0"/>
    <cellStyle name="40% - Ênfase5 3 3 7" xfId="0"/>
    <cellStyle name="40% - Ênfase5 3 3 7 2" xfId="0"/>
    <cellStyle name="40% - Ênfase5 3 3 8" xfId="0"/>
    <cellStyle name="40% - Ênfase5 3 3 8 2" xfId="0"/>
    <cellStyle name="40% - Ênfase5 3 3 9" xfId="0"/>
    <cellStyle name="40% - Ênfase5 3 3_CPU" xfId="0"/>
    <cellStyle name="40% - Ênfase5 3 4" xfId="0"/>
    <cellStyle name="40% - Ênfase5 3 4 2" xfId="0"/>
    <cellStyle name="40% - Ênfase5 3 4 2 2" xfId="0"/>
    <cellStyle name="40% - Ênfase5 3 4 3" xfId="0"/>
    <cellStyle name="40% - Ênfase5 3 4 3 2" xfId="0"/>
    <cellStyle name="40% - Ênfase5 3 4 4" xfId="0"/>
    <cellStyle name="40% - Ênfase5 3 4 4 2" xfId="0"/>
    <cellStyle name="40% - Ênfase5 3 4 5" xfId="0"/>
    <cellStyle name="40% - Ênfase5 3 5" xfId="0"/>
    <cellStyle name="40% - Ênfase5 3 5 2" xfId="0"/>
    <cellStyle name="40% - Ênfase5 3 5 2 2" xfId="0"/>
    <cellStyle name="40% - Ênfase5 3 5 3" xfId="0"/>
    <cellStyle name="40% - Ênfase5 3 6" xfId="0"/>
    <cellStyle name="40% - Ênfase5 3 6 2" xfId="0"/>
    <cellStyle name="40% - Ênfase5 3 7" xfId="0"/>
    <cellStyle name="40% - Ênfase5 3 7 2" xfId="0"/>
    <cellStyle name="40% - Ênfase5 3 8" xfId="0"/>
    <cellStyle name="40% - Ênfase5 3 8 2" xfId="0"/>
    <cellStyle name="40% - Ênfase5 3 9" xfId="0"/>
    <cellStyle name="40% - Ênfase5 3 9 2" xfId="0"/>
    <cellStyle name="40% - Ênfase5 3_CPU" xfId="0"/>
    <cellStyle name="40% - Ênfase5 4" xfId="0"/>
    <cellStyle name="40% - Ênfase5 4 10" xfId="0"/>
    <cellStyle name="40% - Ênfase5 4 10 2" xfId="0"/>
    <cellStyle name="40% - Ênfase5 4 11" xfId="0"/>
    <cellStyle name="40% - Ênfase5 4 2" xfId="0"/>
    <cellStyle name="40% - Ênfase5 4 2 2" xfId="0"/>
    <cellStyle name="40% - Ênfase5 4 2 2 2" xfId="0"/>
    <cellStyle name="40% - Ênfase5 4 2 2 2 2" xfId="0"/>
    <cellStyle name="40% - Ênfase5 4 2 2 3" xfId="0"/>
    <cellStyle name="40% - Ênfase5 4 2 2 3 2" xfId="0"/>
    <cellStyle name="40% - Ênfase5 4 2 2 4" xfId="0"/>
    <cellStyle name="40% - Ênfase5 4 2 2 4 2" xfId="0"/>
    <cellStyle name="40% - Ênfase5 4 2 2 5" xfId="0"/>
    <cellStyle name="40% - Ênfase5 4 2 3" xfId="0"/>
    <cellStyle name="40% - Ênfase5 4 2 3 2" xfId="0"/>
    <cellStyle name="40% - Ênfase5 4 2 3 2 2" xfId="0"/>
    <cellStyle name="40% - Ênfase5 4 2 3 3" xfId="0"/>
    <cellStyle name="40% - Ênfase5 4 2 4" xfId="0"/>
    <cellStyle name="40% - Ênfase5 4 2 4 2" xfId="0"/>
    <cellStyle name="40% - Ênfase5 4 2 5" xfId="0"/>
    <cellStyle name="40% - Ênfase5 4 2 5 2" xfId="0"/>
    <cellStyle name="40% - Ênfase5 4 2 6" xfId="0"/>
    <cellStyle name="40% - Ênfase5 4 2 6 2" xfId="0"/>
    <cellStyle name="40% - Ênfase5 4 2 7" xfId="0"/>
    <cellStyle name="40% - Ênfase5 4 2 7 2" xfId="0"/>
    <cellStyle name="40% - Ênfase5 4 2 8" xfId="0"/>
    <cellStyle name="40% - Ênfase5 4 2 8 2" xfId="0"/>
    <cellStyle name="40% - Ênfase5 4 2 9" xfId="0"/>
    <cellStyle name="40% - Ênfase5 4 2_CPU" xfId="0"/>
    <cellStyle name="40% - Ênfase5 4 3" xfId="0"/>
    <cellStyle name="40% - Ênfase5 4 3 2" xfId="0"/>
    <cellStyle name="40% - Ênfase5 4 3 2 2" xfId="0"/>
    <cellStyle name="40% - Ênfase5 4 3 2 2 2" xfId="0"/>
    <cellStyle name="40% - Ênfase5 4 3 2 3" xfId="0"/>
    <cellStyle name="40% - Ênfase5 4 3 2 3 2" xfId="0"/>
    <cellStyle name="40% - Ênfase5 4 3 2 4" xfId="0"/>
    <cellStyle name="40% - Ênfase5 4 3 2 4 2" xfId="0"/>
    <cellStyle name="40% - Ênfase5 4 3 2 5" xfId="0"/>
    <cellStyle name="40% - Ênfase5 4 3 3" xfId="0"/>
    <cellStyle name="40% - Ênfase5 4 3 3 2" xfId="0"/>
    <cellStyle name="40% - Ênfase5 4 3 3 2 2" xfId="0"/>
    <cellStyle name="40% - Ênfase5 4 3 3 3" xfId="0"/>
    <cellStyle name="40% - Ênfase5 4 3 4" xfId="0"/>
    <cellStyle name="40% - Ênfase5 4 3 4 2" xfId="0"/>
    <cellStyle name="40% - Ênfase5 4 3 5" xfId="0"/>
    <cellStyle name="40% - Ênfase5 4 3 5 2" xfId="0"/>
    <cellStyle name="40% - Ênfase5 4 3 6" xfId="0"/>
    <cellStyle name="40% - Ênfase5 4 3 6 2" xfId="0"/>
    <cellStyle name="40% - Ênfase5 4 3 7" xfId="0"/>
    <cellStyle name="40% - Ênfase5 4 3 7 2" xfId="0"/>
    <cellStyle name="40% - Ênfase5 4 3 8" xfId="0"/>
    <cellStyle name="40% - Ênfase5 4 3 8 2" xfId="0"/>
    <cellStyle name="40% - Ênfase5 4 3 9" xfId="0"/>
    <cellStyle name="40% - Ênfase5 4 3_CPU" xfId="0"/>
    <cellStyle name="40% - Ênfase5 4 4" xfId="0"/>
    <cellStyle name="40% - Ênfase5 4 4 2" xfId="0"/>
    <cellStyle name="40% - Ênfase5 4 4 2 2" xfId="0"/>
    <cellStyle name="40% - Ênfase5 4 4 3" xfId="0"/>
    <cellStyle name="40% - Ênfase5 4 4 3 2" xfId="0"/>
    <cellStyle name="40% - Ênfase5 4 4 4" xfId="0"/>
    <cellStyle name="40% - Ênfase5 4 4 4 2" xfId="0"/>
    <cellStyle name="40% - Ênfase5 4 4 5" xfId="0"/>
    <cellStyle name="40% - Ênfase5 4 5" xfId="0"/>
    <cellStyle name="40% - Ênfase5 4 5 2" xfId="0"/>
    <cellStyle name="40% - Ênfase5 4 5 2 2" xfId="0"/>
    <cellStyle name="40% - Ênfase5 4 5 3" xfId="0"/>
    <cellStyle name="40% - Ênfase5 4 6" xfId="0"/>
    <cellStyle name="40% - Ênfase5 4 6 2" xfId="0"/>
    <cellStyle name="40% - Ênfase5 4 7" xfId="0"/>
    <cellStyle name="40% - Ênfase5 4 7 2" xfId="0"/>
    <cellStyle name="40% - Ênfase5 4 8" xfId="0"/>
    <cellStyle name="40% - Ênfase5 4 8 2" xfId="0"/>
    <cellStyle name="40% - Ênfase5 4 9" xfId="0"/>
    <cellStyle name="40% - Ênfase5 4 9 2" xfId="0"/>
    <cellStyle name="40% - Ênfase5 4_CPU" xfId="0"/>
    <cellStyle name="40% - Ênfase5 5" xfId="0"/>
    <cellStyle name="40% - Ênfase5 5 10" xfId="0"/>
    <cellStyle name="40% - Ênfase5 5 10 2" xfId="0"/>
    <cellStyle name="40% - Ênfase5 5 11" xfId="0"/>
    <cellStyle name="40% - Ênfase5 5 2" xfId="0"/>
    <cellStyle name="40% - Ênfase5 5 2 2" xfId="0"/>
    <cellStyle name="40% - Ênfase5 5 2 2 2" xfId="0"/>
    <cellStyle name="40% - Ênfase5 5 2 2 2 2" xfId="0"/>
    <cellStyle name="40% - Ênfase5 5 2 2 3" xfId="0"/>
    <cellStyle name="40% - Ênfase5 5 2 2 3 2" xfId="0"/>
    <cellStyle name="40% - Ênfase5 5 2 2 4" xfId="0"/>
    <cellStyle name="40% - Ênfase5 5 2 2 4 2" xfId="0"/>
    <cellStyle name="40% - Ênfase5 5 2 2 5" xfId="0"/>
    <cellStyle name="40% - Ênfase5 5 2 3" xfId="0"/>
    <cellStyle name="40% - Ênfase5 5 2 3 2" xfId="0"/>
    <cellStyle name="40% - Ênfase5 5 2 3 2 2" xfId="0"/>
    <cellStyle name="40% - Ênfase5 5 2 3 3" xfId="0"/>
    <cellStyle name="40% - Ênfase5 5 2 4" xfId="0"/>
    <cellStyle name="40% - Ênfase5 5 2 4 2" xfId="0"/>
    <cellStyle name="40% - Ênfase5 5 2 5" xfId="0"/>
    <cellStyle name="40% - Ênfase5 5 2 5 2" xfId="0"/>
    <cellStyle name="40% - Ênfase5 5 2 6" xfId="0"/>
    <cellStyle name="40% - Ênfase5 5 2 6 2" xfId="0"/>
    <cellStyle name="40% - Ênfase5 5 2 7" xfId="0"/>
    <cellStyle name="40% - Ênfase5 5 2 7 2" xfId="0"/>
    <cellStyle name="40% - Ênfase5 5 2 8" xfId="0"/>
    <cellStyle name="40% - Ênfase5 5 2 8 2" xfId="0"/>
    <cellStyle name="40% - Ênfase5 5 2 9" xfId="0"/>
    <cellStyle name="40% - Ênfase5 5 2_CPU" xfId="0"/>
    <cellStyle name="40% - Ênfase5 5 3" xfId="0"/>
    <cellStyle name="40% - Ênfase5 5 3 2" xfId="0"/>
    <cellStyle name="40% - Ênfase5 5 3 2 2" xfId="0"/>
    <cellStyle name="40% - Ênfase5 5 3 2 2 2" xfId="0"/>
    <cellStyle name="40% - Ênfase5 5 3 2 3" xfId="0"/>
    <cellStyle name="40% - Ênfase5 5 3 2 3 2" xfId="0"/>
    <cellStyle name="40% - Ênfase5 5 3 2 4" xfId="0"/>
    <cellStyle name="40% - Ênfase5 5 3 2 4 2" xfId="0"/>
    <cellStyle name="40% - Ênfase5 5 3 2 5" xfId="0"/>
    <cellStyle name="40% - Ênfase5 5 3 3" xfId="0"/>
    <cellStyle name="40% - Ênfase5 5 3 3 2" xfId="0"/>
    <cellStyle name="40% - Ênfase5 5 3 3 2 2" xfId="0"/>
    <cellStyle name="40% - Ênfase5 5 3 3 3" xfId="0"/>
    <cellStyle name="40% - Ênfase5 5 3 4" xfId="0"/>
    <cellStyle name="40% - Ênfase5 5 3 4 2" xfId="0"/>
    <cellStyle name="40% - Ênfase5 5 3 5" xfId="0"/>
    <cellStyle name="40% - Ênfase5 5 3 5 2" xfId="0"/>
    <cellStyle name="40% - Ênfase5 5 3 6" xfId="0"/>
    <cellStyle name="40% - Ênfase5 5 3 6 2" xfId="0"/>
    <cellStyle name="40% - Ênfase5 5 3 7" xfId="0"/>
    <cellStyle name="40% - Ênfase5 5 3 7 2" xfId="0"/>
    <cellStyle name="40% - Ênfase5 5 3 8" xfId="0"/>
    <cellStyle name="40% - Ênfase5 5 3 8 2" xfId="0"/>
    <cellStyle name="40% - Ênfase5 5 3 9" xfId="0"/>
    <cellStyle name="40% - Ênfase5 5 3_CPU" xfId="0"/>
    <cellStyle name="40% - Ênfase5 5 4" xfId="0"/>
    <cellStyle name="40% - Ênfase5 5 4 2" xfId="0"/>
    <cellStyle name="40% - Ênfase5 5 4 2 2" xfId="0"/>
    <cellStyle name="40% - Ênfase5 5 4 3" xfId="0"/>
    <cellStyle name="40% - Ênfase5 5 4 3 2" xfId="0"/>
    <cellStyle name="40% - Ênfase5 5 4 4" xfId="0"/>
    <cellStyle name="40% - Ênfase5 5 4 4 2" xfId="0"/>
    <cellStyle name="40% - Ênfase5 5 4 5" xfId="0"/>
    <cellStyle name="40% - Ênfase5 5 5" xfId="0"/>
    <cellStyle name="40% - Ênfase5 5 5 2" xfId="0"/>
    <cellStyle name="40% - Ênfase5 5 5 2 2" xfId="0"/>
    <cellStyle name="40% - Ênfase5 5 5 3" xfId="0"/>
    <cellStyle name="40% - Ênfase5 5 6" xfId="0"/>
    <cellStyle name="40% - Ênfase5 5 6 2" xfId="0"/>
    <cellStyle name="40% - Ênfase5 5 7" xfId="0"/>
    <cellStyle name="40% - Ênfase5 5 7 2" xfId="0"/>
    <cellStyle name="40% - Ênfase5 5 8" xfId="0"/>
    <cellStyle name="40% - Ênfase5 5 8 2" xfId="0"/>
    <cellStyle name="40% - Ênfase5 5 9" xfId="0"/>
    <cellStyle name="40% - Ênfase5 5 9 2" xfId="0"/>
    <cellStyle name="40% - Ênfase5 5_CPU" xfId="0"/>
    <cellStyle name="40% - Ênfase5 6" xfId="0"/>
    <cellStyle name="40% - Ênfase5 6 10" xfId="0"/>
    <cellStyle name="40% - Ênfase5 6 10 2" xfId="0"/>
    <cellStyle name="40% - Ênfase5 6 11" xfId="0"/>
    <cellStyle name="40% - Ênfase5 6 2" xfId="0"/>
    <cellStyle name="40% - Ênfase5 6 2 2" xfId="0"/>
    <cellStyle name="40% - Ênfase5 6 2 2 2" xfId="0"/>
    <cellStyle name="40% - Ênfase5 6 2 2 2 2" xfId="0"/>
    <cellStyle name="40% - Ênfase5 6 2 2 3" xfId="0"/>
    <cellStyle name="40% - Ênfase5 6 2 2 3 2" xfId="0"/>
    <cellStyle name="40% - Ênfase5 6 2 2 4" xfId="0"/>
    <cellStyle name="40% - Ênfase5 6 2 2 4 2" xfId="0"/>
    <cellStyle name="40% - Ênfase5 6 2 2 5" xfId="0"/>
    <cellStyle name="40% - Ênfase5 6 2 3" xfId="0"/>
    <cellStyle name="40% - Ênfase5 6 2 3 2" xfId="0"/>
    <cellStyle name="40% - Ênfase5 6 2 3 2 2" xfId="0"/>
    <cellStyle name="40% - Ênfase5 6 2 3 3" xfId="0"/>
    <cellStyle name="40% - Ênfase5 6 2 4" xfId="0"/>
    <cellStyle name="40% - Ênfase5 6 2 4 2" xfId="0"/>
    <cellStyle name="40% - Ênfase5 6 2 5" xfId="0"/>
    <cellStyle name="40% - Ênfase5 6 2 5 2" xfId="0"/>
    <cellStyle name="40% - Ênfase5 6 2 6" xfId="0"/>
    <cellStyle name="40% - Ênfase5 6 2 6 2" xfId="0"/>
    <cellStyle name="40% - Ênfase5 6 2 7" xfId="0"/>
    <cellStyle name="40% - Ênfase5 6 2 7 2" xfId="0"/>
    <cellStyle name="40% - Ênfase5 6 2 8" xfId="0"/>
    <cellStyle name="40% - Ênfase5 6 2 8 2" xfId="0"/>
    <cellStyle name="40% - Ênfase5 6 2 9" xfId="0"/>
    <cellStyle name="40% - Ênfase5 6 2_CPU" xfId="0"/>
    <cellStyle name="40% - Ênfase5 6 3" xfId="0"/>
    <cellStyle name="40% - Ênfase5 6 3 2" xfId="0"/>
    <cellStyle name="40% - Ênfase5 6 3 2 2" xfId="0"/>
    <cellStyle name="40% - Ênfase5 6 3 2 2 2" xfId="0"/>
    <cellStyle name="40% - Ênfase5 6 3 2 3" xfId="0"/>
    <cellStyle name="40% - Ênfase5 6 3 2 3 2" xfId="0"/>
    <cellStyle name="40% - Ênfase5 6 3 2 4" xfId="0"/>
    <cellStyle name="40% - Ênfase5 6 3 2 4 2" xfId="0"/>
    <cellStyle name="40% - Ênfase5 6 3 2 5" xfId="0"/>
    <cellStyle name="40% - Ênfase5 6 3 3" xfId="0"/>
    <cellStyle name="40% - Ênfase5 6 3 3 2" xfId="0"/>
    <cellStyle name="40% - Ênfase5 6 3 3 2 2" xfId="0"/>
    <cellStyle name="40% - Ênfase5 6 3 3 3" xfId="0"/>
    <cellStyle name="40% - Ênfase5 6 3 4" xfId="0"/>
    <cellStyle name="40% - Ênfase5 6 3 4 2" xfId="0"/>
    <cellStyle name="40% - Ênfase5 6 3 5" xfId="0"/>
    <cellStyle name="40% - Ênfase5 6 3 5 2" xfId="0"/>
    <cellStyle name="40% - Ênfase5 6 3 6" xfId="0"/>
    <cellStyle name="40% - Ênfase5 6 3 6 2" xfId="0"/>
    <cellStyle name="40% - Ênfase5 6 3 7" xfId="0"/>
    <cellStyle name="40% - Ênfase5 6 3 7 2" xfId="0"/>
    <cellStyle name="40% - Ênfase5 6 3 8" xfId="0"/>
    <cellStyle name="40% - Ênfase5 6 3 8 2" xfId="0"/>
    <cellStyle name="40% - Ênfase5 6 3 9" xfId="0"/>
    <cellStyle name="40% - Ênfase5 6 3_CPU" xfId="0"/>
    <cellStyle name="40% - Ênfase5 6 4" xfId="0"/>
    <cellStyle name="40% - Ênfase5 6 4 2" xfId="0"/>
    <cellStyle name="40% - Ênfase5 6 4 2 2" xfId="0"/>
    <cellStyle name="40% - Ênfase5 6 4 3" xfId="0"/>
    <cellStyle name="40% - Ênfase5 6 4 3 2" xfId="0"/>
    <cellStyle name="40% - Ênfase5 6 4 4" xfId="0"/>
    <cellStyle name="40% - Ênfase5 6 4 4 2" xfId="0"/>
    <cellStyle name="40% - Ênfase5 6 4 5" xfId="0"/>
    <cellStyle name="40% - Ênfase5 6 5" xfId="0"/>
    <cellStyle name="40% - Ênfase5 6 5 2" xfId="0"/>
    <cellStyle name="40% - Ênfase5 6 5 2 2" xfId="0"/>
    <cellStyle name="40% - Ênfase5 6 5 3" xfId="0"/>
    <cellStyle name="40% - Ênfase5 6 6" xfId="0"/>
    <cellStyle name="40% - Ênfase5 6 6 2" xfId="0"/>
    <cellStyle name="40% - Ênfase5 6 7" xfId="0"/>
    <cellStyle name="40% - Ênfase5 6 7 2" xfId="0"/>
    <cellStyle name="40% - Ênfase5 6 8" xfId="0"/>
    <cellStyle name="40% - Ênfase5 6 8 2" xfId="0"/>
    <cellStyle name="40% - Ênfase5 6 9" xfId="0"/>
    <cellStyle name="40% - Ênfase5 6 9 2" xfId="0"/>
    <cellStyle name="40% - Ênfase5 6_CPU" xfId="0"/>
    <cellStyle name="40% - Ênfase5 7" xfId="0"/>
    <cellStyle name="40% - Ênfase5 7 10" xfId="0"/>
    <cellStyle name="40% - Ênfase5 7 10 2" xfId="0"/>
    <cellStyle name="40% - Ênfase5 7 11" xfId="0"/>
    <cellStyle name="40% - Ênfase5 7 2" xfId="0"/>
    <cellStyle name="40% - Ênfase5 7 2 2" xfId="0"/>
    <cellStyle name="40% - Ênfase5 7 2 2 2" xfId="0"/>
    <cellStyle name="40% - Ênfase5 7 2 2 2 2" xfId="0"/>
    <cellStyle name="40% - Ênfase5 7 2 2 3" xfId="0"/>
    <cellStyle name="40% - Ênfase5 7 2 2 3 2" xfId="0"/>
    <cellStyle name="40% - Ênfase5 7 2 2 4" xfId="0"/>
    <cellStyle name="40% - Ênfase5 7 2 2 4 2" xfId="0"/>
    <cellStyle name="40% - Ênfase5 7 2 2 5" xfId="0"/>
    <cellStyle name="40% - Ênfase5 7 2 3" xfId="0"/>
    <cellStyle name="40% - Ênfase5 7 2 3 2" xfId="0"/>
    <cellStyle name="40% - Ênfase5 7 2 3 2 2" xfId="0"/>
    <cellStyle name="40% - Ênfase5 7 2 3 3" xfId="0"/>
    <cellStyle name="40% - Ênfase5 7 2 4" xfId="0"/>
    <cellStyle name="40% - Ênfase5 7 2 4 2" xfId="0"/>
    <cellStyle name="40% - Ênfase5 7 2 5" xfId="0"/>
    <cellStyle name="40% - Ênfase5 7 2 5 2" xfId="0"/>
    <cellStyle name="40% - Ênfase5 7 2 6" xfId="0"/>
    <cellStyle name="40% - Ênfase5 7 2 6 2" xfId="0"/>
    <cellStyle name="40% - Ênfase5 7 2 7" xfId="0"/>
    <cellStyle name="40% - Ênfase5 7 2 7 2" xfId="0"/>
    <cellStyle name="40% - Ênfase5 7 2 8" xfId="0"/>
    <cellStyle name="40% - Ênfase5 7 2 8 2" xfId="0"/>
    <cellStyle name="40% - Ênfase5 7 2 9" xfId="0"/>
    <cellStyle name="40% - Ênfase5 7 2_CPU" xfId="0"/>
    <cellStyle name="40% - Ênfase5 7 3" xfId="0"/>
    <cellStyle name="40% - Ênfase5 7 3 2" xfId="0"/>
    <cellStyle name="40% - Ênfase5 7 3 2 2" xfId="0"/>
    <cellStyle name="40% - Ênfase5 7 3 2 2 2" xfId="0"/>
    <cellStyle name="40% - Ênfase5 7 3 2 3" xfId="0"/>
    <cellStyle name="40% - Ênfase5 7 3 2 3 2" xfId="0"/>
    <cellStyle name="40% - Ênfase5 7 3 2 4" xfId="0"/>
    <cellStyle name="40% - Ênfase5 7 3 2 4 2" xfId="0"/>
    <cellStyle name="40% - Ênfase5 7 3 2 5" xfId="0"/>
    <cellStyle name="40% - Ênfase5 7 3 3" xfId="0"/>
    <cellStyle name="40% - Ênfase5 7 3 3 2" xfId="0"/>
    <cellStyle name="40% - Ênfase5 7 3 3 2 2" xfId="0"/>
    <cellStyle name="40% - Ênfase5 7 3 3 3" xfId="0"/>
    <cellStyle name="40% - Ênfase5 7 3 4" xfId="0"/>
    <cellStyle name="40% - Ênfase5 7 3 4 2" xfId="0"/>
    <cellStyle name="40% - Ênfase5 7 3 5" xfId="0"/>
    <cellStyle name="40% - Ênfase5 7 3 5 2" xfId="0"/>
    <cellStyle name="40% - Ênfase5 7 3 6" xfId="0"/>
    <cellStyle name="40% - Ênfase5 7 3 6 2" xfId="0"/>
    <cellStyle name="40% - Ênfase5 7 3 7" xfId="0"/>
    <cellStyle name="40% - Ênfase5 7 3 7 2" xfId="0"/>
    <cellStyle name="40% - Ênfase5 7 3 8" xfId="0"/>
    <cellStyle name="40% - Ênfase5 7 3 8 2" xfId="0"/>
    <cellStyle name="40% - Ênfase5 7 3 9" xfId="0"/>
    <cellStyle name="40% - Ênfase5 7 3_CPU" xfId="0"/>
    <cellStyle name="40% - Ênfase5 7 4" xfId="0"/>
    <cellStyle name="40% - Ênfase5 7 4 2" xfId="0"/>
    <cellStyle name="40% - Ênfase5 7 4 2 2" xfId="0"/>
    <cellStyle name="40% - Ênfase5 7 4 3" xfId="0"/>
    <cellStyle name="40% - Ênfase5 7 4 3 2" xfId="0"/>
    <cellStyle name="40% - Ênfase5 7 4 4" xfId="0"/>
    <cellStyle name="40% - Ênfase5 7 4 4 2" xfId="0"/>
    <cellStyle name="40% - Ênfase5 7 4 5" xfId="0"/>
    <cellStyle name="40% - Ênfase5 7 5" xfId="0"/>
    <cellStyle name="40% - Ênfase5 7 5 2" xfId="0"/>
    <cellStyle name="40% - Ênfase5 7 5 2 2" xfId="0"/>
    <cellStyle name="40% - Ênfase5 7 5 3" xfId="0"/>
    <cellStyle name="40% - Ênfase5 7 6" xfId="0"/>
    <cellStyle name="40% - Ênfase5 7 6 2" xfId="0"/>
    <cellStyle name="40% - Ênfase5 7 7" xfId="0"/>
    <cellStyle name="40% - Ênfase5 7 7 2" xfId="0"/>
    <cellStyle name="40% - Ênfase5 7 8" xfId="0"/>
    <cellStyle name="40% - Ênfase5 7 8 2" xfId="0"/>
    <cellStyle name="40% - Ênfase5 7 9" xfId="0"/>
    <cellStyle name="40% - Ênfase5 7 9 2" xfId="0"/>
    <cellStyle name="40% - Ênfase5 7_CPU" xfId="0"/>
    <cellStyle name="40% - Ênfase5 8" xfId="0"/>
    <cellStyle name="40% - Ênfase5 8 2" xfId="0"/>
    <cellStyle name="40% - Ênfase5 8 2 2" xfId="0"/>
    <cellStyle name="40% - Ênfase5 8 2 2 2" xfId="0"/>
    <cellStyle name="40% - Ênfase5 8 2 3" xfId="0"/>
    <cellStyle name="40% - Ênfase5 8 2 3 2" xfId="0"/>
    <cellStyle name="40% - Ênfase5 8 2 4" xfId="0"/>
    <cellStyle name="40% - Ênfase5 8 2 4 2" xfId="0"/>
    <cellStyle name="40% - Ênfase5 8 2 5" xfId="0"/>
    <cellStyle name="40% - Ênfase5 8 3" xfId="0"/>
    <cellStyle name="40% - Ênfase5 8 3 2" xfId="0"/>
    <cellStyle name="40% - Ênfase5 8 3 2 2" xfId="0"/>
    <cellStyle name="40% - Ênfase5 8 3 3" xfId="0"/>
    <cellStyle name="40% - Ênfase5 8 4" xfId="0"/>
    <cellStyle name="40% - Ênfase5 8 4 2" xfId="0"/>
    <cellStyle name="40% - Ênfase5 8 5" xfId="0"/>
    <cellStyle name="40% - Ênfase5 8 5 2" xfId="0"/>
    <cellStyle name="40% - Ênfase5 8 6" xfId="0"/>
    <cellStyle name="40% - Ênfase5 8 6 2" xfId="0"/>
    <cellStyle name="40% - Ênfase5 8 7" xfId="0"/>
    <cellStyle name="40% - Ênfase5 8 7 2" xfId="0"/>
    <cellStyle name="40% - Ênfase5 8 8" xfId="0"/>
    <cellStyle name="40% - Ênfase5 8 8 2" xfId="0"/>
    <cellStyle name="40% - Ênfase5 8 9" xfId="0"/>
    <cellStyle name="40% - Ênfase5 8_CPU" xfId="0"/>
    <cellStyle name="40% - Ênfase6 2" xfId="0"/>
    <cellStyle name="40% - Ênfase6 2 10" xfId="0"/>
    <cellStyle name="40% - Ênfase6 2 10 2" xfId="0"/>
    <cellStyle name="40% - Ênfase6 2 11" xfId="0"/>
    <cellStyle name="40% - Ênfase6 2 2" xfId="0"/>
    <cellStyle name="40% - Ênfase6 2 2 2" xfId="0"/>
    <cellStyle name="40% - Ênfase6 2 2 2 2" xfId="0"/>
    <cellStyle name="40% - Ênfase6 2 2 2 2 2" xfId="0"/>
    <cellStyle name="40% - Ênfase6 2 2 2 3" xfId="0"/>
    <cellStyle name="40% - Ênfase6 2 2 2 3 2" xfId="0"/>
    <cellStyle name="40% - Ênfase6 2 2 2 4" xfId="0"/>
    <cellStyle name="40% - Ênfase6 2 2 2 4 2" xfId="0"/>
    <cellStyle name="40% - Ênfase6 2 2 2 5" xfId="0"/>
    <cellStyle name="40% - Ênfase6 2 2 3" xfId="0"/>
    <cellStyle name="40% - Ênfase6 2 2 3 2" xfId="0"/>
    <cellStyle name="40% - Ênfase6 2 2 3 2 2" xfId="0"/>
    <cellStyle name="40% - Ênfase6 2 2 3 3" xfId="0"/>
    <cellStyle name="40% - Ênfase6 2 2 4" xfId="0"/>
    <cellStyle name="40% - Ênfase6 2 2 4 2" xfId="0"/>
    <cellStyle name="40% - Ênfase6 2 2 5" xfId="0"/>
    <cellStyle name="40% - Ênfase6 2 2 5 2" xfId="0"/>
    <cellStyle name="40% - Ênfase6 2 2 6" xfId="0"/>
    <cellStyle name="40% - Ênfase6 2 2 6 2" xfId="0"/>
    <cellStyle name="40% - Ênfase6 2 2 7" xfId="0"/>
    <cellStyle name="40% - Ênfase6 2 2 7 2" xfId="0"/>
    <cellStyle name="40% - Ênfase6 2 2 8" xfId="0"/>
    <cellStyle name="40% - Ênfase6 2 2 8 2" xfId="0"/>
    <cellStyle name="40% - Ênfase6 2 2 9" xfId="0"/>
    <cellStyle name="40% - Ênfase6 2 2_Estudo RESUMO" xfId="0"/>
    <cellStyle name="40% - Ênfase6 2 3" xfId="0"/>
    <cellStyle name="40% - Ênfase6 2 3 2" xfId="0"/>
    <cellStyle name="40% - Ênfase6 2 3 2 2" xfId="0"/>
    <cellStyle name="40% - Ênfase6 2 3 2 2 2" xfId="0"/>
    <cellStyle name="40% - Ênfase6 2 3 2 3" xfId="0"/>
    <cellStyle name="40% - Ênfase6 2 3 2 3 2" xfId="0"/>
    <cellStyle name="40% - Ênfase6 2 3 2 4" xfId="0"/>
    <cellStyle name="40% - Ênfase6 2 3 2 4 2" xfId="0"/>
    <cellStyle name="40% - Ênfase6 2 3 2 5" xfId="0"/>
    <cellStyle name="40% - Ênfase6 2 3 3" xfId="0"/>
    <cellStyle name="40% - Ênfase6 2 3 3 2" xfId="0"/>
    <cellStyle name="40% - Ênfase6 2 3 3 2 2" xfId="0"/>
    <cellStyle name="40% - Ênfase6 2 3 3 3" xfId="0"/>
    <cellStyle name="40% - Ênfase6 2 3 4" xfId="0"/>
    <cellStyle name="40% - Ênfase6 2 3 4 2" xfId="0"/>
    <cellStyle name="40% - Ênfase6 2 3 5" xfId="0"/>
    <cellStyle name="40% - Ênfase6 2 3 5 2" xfId="0"/>
    <cellStyle name="40% - Ênfase6 2 3 6" xfId="0"/>
    <cellStyle name="40% - Ênfase6 2 3 6 2" xfId="0"/>
    <cellStyle name="40% - Ênfase6 2 3 7" xfId="0"/>
    <cellStyle name="40% - Ênfase6 2 3 7 2" xfId="0"/>
    <cellStyle name="40% - Ênfase6 2 3 8" xfId="0"/>
    <cellStyle name="40% - Ênfase6 2 3 8 2" xfId="0"/>
    <cellStyle name="40% - Ênfase6 2 3 9" xfId="0"/>
    <cellStyle name="40% - Ênfase6 2 3_Estudo RESUMO" xfId="0"/>
    <cellStyle name="40% - Ênfase6 2 4" xfId="0"/>
    <cellStyle name="40% - Ênfase6 2 4 2" xfId="0"/>
    <cellStyle name="40% - Ênfase6 2 4 2 2" xfId="0"/>
    <cellStyle name="40% - Ênfase6 2 4 3" xfId="0"/>
    <cellStyle name="40% - Ênfase6 2 4 3 2" xfId="0"/>
    <cellStyle name="40% - Ênfase6 2 4 4" xfId="0"/>
    <cellStyle name="40% - Ênfase6 2 4 4 2" xfId="0"/>
    <cellStyle name="40% - Ênfase6 2 4 5" xfId="0"/>
    <cellStyle name="40% - Ênfase6 2 5" xfId="0"/>
    <cellStyle name="40% - Ênfase6 2 5 2" xfId="0"/>
    <cellStyle name="40% - Ênfase6 2 5 2 2" xfId="0"/>
    <cellStyle name="40% - Ênfase6 2 5 3" xfId="0"/>
    <cellStyle name="40% - Ênfase6 2 6" xfId="0"/>
    <cellStyle name="40% - Ênfase6 2 6 2" xfId="0"/>
    <cellStyle name="40% - Ênfase6 2 7" xfId="0"/>
    <cellStyle name="40% - Ênfase6 2 7 2" xfId="0"/>
    <cellStyle name="40% - Ênfase6 2 8" xfId="0"/>
    <cellStyle name="40% - Ênfase6 2 8 2" xfId="0"/>
    <cellStyle name="40% - Ênfase6 2 9" xfId="0"/>
    <cellStyle name="40% - Ênfase6 2 9 2" xfId="0"/>
    <cellStyle name="40% - Ênfase6 2_Estudo RESUMO" xfId="0"/>
    <cellStyle name="40% - Ênfase6 3" xfId="0"/>
    <cellStyle name="40% - Ênfase6 3 10" xfId="0"/>
    <cellStyle name="40% - Ênfase6 3 10 2" xfId="0"/>
    <cellStyle name="40% - Ênfase6 3 11" xfId="0"/>
    <cellStyle name="40% - Ênfase6 3 2" xfId="0"/>
    <cellStyle name="40% - Ênfase6 3 2 2" xfId="0"/>
    <cellStyle name="40% - Ênfase6 3 2 2 2" xfId="0"/>
    <cellStyle name="40% - Ênfase6 3 2 2 2 2" xfId="0"/>
    <cellStyle name="40% - Ênfase6 3 2 2 3" xfId="0"/>
    <cellStyle name="40% - Ênfase6 3 2 2 3 2" xfId="0"/>
    <cellStyle name="40% - Ênfase6 3 2 2 4" xfId="0"/>
    <cellStyle name="40% - Ênfase6 3 2 2 4 2" xfId="0"/>
    <cellStyle name="40% - Ênfase6 3 2 2 5" xfId="0"/>
    <cellStyle name="40% - Ênfase6 3 2 3" xfId="0"/>
    <cellStyle name="40% - Ênfase6 3 2 3 2" xfId="0"/>
    <cellStyle name="40% - Ênfase6 3 2 3 2 2" xfId="0"/>
    <cellStyle name="40% - Ênfase6 3 2 3 3" xfId="0"/>
    <cellStyle name="40% - Ênfase6 3 2 4" xfId="0"/>
    <cellStyle name="40% - Ênfase6 3 2 4 2" xfId="0"/>
    <cellStyle name="40% - Ênfase6 3 2 5" xfId="0"/>
    <cellStyle name="40% - Ênfase6 3 2 5 2" xfId="0"/>
    <cellStyle name="40% - Ênfase6 3 2 6" xfId="0"/>
    <cellStyle name="40% - Ênfase6 3 2 6 2" xfId="0"/>
    <cellStyle name="40% - Ênfase6 3 2 7" xfId="0"/>
    <cellStyle name="40% - Ênfase6 3 2 7 2" xfId="0"/>
    <cellStyle name="40% - Ênfase6 3 2 8" xfId="0"/>
    <cellStyle name="40% - Ênfase6 3 2 8 2" xfId="0"/>
    <cellStyle name="40% - Ênfase6 3 2 9" xfId="0"/>
    <cellStyle name="40% - Ênfase6 3 2_Estudo RESUMO" xfId="0"/>
    <cellStyle name="40% - Ênfase6 3 3" xfId="0"/>
    <cellStyle name="40% - Ênfase6 3 3 2" xfId="0"/>
    <cellStyle name="40% - Ênfase6 3 3 2 2" xfId="0"/>
    <cellStyle name="40% - Ênfase6 3 3 2 2 2" xfId="0"/>
    <cellStyle name="40% - Ênfase6 3 3 2 3" xfId="0"/>
    <cellStyle name="40% - Ênfase6 3 3 2 3 2" xfId="0"/>
    <cellStyle name="40% - Ênfase6 3 3 2 4" xfId="0"/>
    <cellStyle name="40% - Ênfase6 3 3 2 4 2" xfId="0"/>
    <cellStyle name="40% - Ênfase6 3 3 2 5" xfId="0"/>
    <cellStyle name="40% - Ênfase6 3 3 3" xfId="0"/>
    <cellStyle name="40% - Ênfase6 3 3 3 2" xfId="0"/>
    <cellStyle name="40% - Ênfase6 3 3 3 2 2" xfId="0"/>
    <cellStyle name="40% - Ênfase6 3 3 3 3" xfId="0"/>
    <cellStyle name="40% - Ênfase6 3 3 4" xfId="0"/>
    <cellStyle name="40% - Ênfase6 3 3 4 2" xfId="0"/>
    <cellStyle name="40% - Ênfase6 3 3 5" xfId="0"/>
    <cellStyle name="40% - Ênfase6 3 3 5 2" xfId="0"/>
    <cellStyle name="40% - Ênfase6 3 3 6" xfId="0"/>
    <cellStyle name="40% - Ênfase6 3 3 6 2" xfId="0"/>
    <cellStyle name="40% - Ênfase6 3 3 7" xfId="0"/>
    <cellStyle name="40% - Ênfase6 3 3 7 2" xfId="0"/>
    <cellStyle name="40% - Ênfase6 3 3 8" xfId="0"/>
    <cellStyle name="40% - Ênfase6 3 3 8 2" xfId="0"/>
    <cellStyle name="40% - Ênfase6 3 3 9" xfId="0"/>
    <cellStyle name="40% - Ênfase6 3 3_Estudo RESUMO" xfId="0"/>
    <cellStyle name="40% - Ênfase6 3 4" xfId="0"/>
    <cellStyle name="40% - Ênfase6 3 4 2" xfId="0"/>
    <cellStyle name="40% - Ênfase6 3 4 2 2" xfId="0"/>
    <cellStyle name="40% - Ênfase6 3 4 3" xfId="0"/>
    <cellStyle name="40% - Ênfase6 3 4 3 2" xfId="0"/>
    <cellStyle name="40% - Ênfase6 3 4 4" xfId="0"/>
    <cellStyle name="40% - Ênfase6 3 4 4 2" xfId="0"/>
    <cellStyle name="40% - Ênfase6 3 4 5" xfId="0"/>
    <cellStyle name="40% - Ênfase6 3 5" xfId="0"/>
    <cellStyle name="40% - Ênfase6 3 5 2" xfId="0"/>
    <cellStyle name="40% - Ênfase6 3 5 2 2" xfId="0"/>
    <cellStyle name="40% - Ênfase6 3 5 3" xfId="0"/>
    <cellStyle name="40% - Ênfase6 3 6" xfId="0"/>
    <cellStyle name="40% - Ênfase6 3 6 2" xfId="0"/>
    <cellStyle name="40% - Ênfase6 3 7" xfId="0"/>
    <cellStyle name="40% - Ênfase6 3 7 2" xfId="0"/>
    <cellStyle name="40% - Ênfase6 3 8" xfId="0"/>
    <cellStyle name="40% - Ênfase6 3 8 2" xfId="0"/>
    <cellStyle name="40% - Ênfase6 3 9" xfId="0"/>
    <cellStyle name="40% - Ênfase6 3 9 2" xfId="0"/>
    <cellStyle name="40% - Ênfase6 3_Estudo RESUMO" xfId="0"/>
    <cellStyle name="40% - Ênfase6 4" xfId="0"/>
    <cellStyle name="40% - Ênfase6 4 10" xfId="0"/>
    <cellStyle name="40% - Ênfase6 4 10 2" xfId="0"/>
    <cellStyle name="40% - Ênfase6 4 11" xfId="0"/>
    <cellStyle name="40% - Ênfase6 4 2" xfId="0"/>
    <cellStyle name="40% - Ênfase6 4 2 2" xfId="0"/>
    <cellStyle name="40% - Ênfase6 4 2 2 2" xfId="0"/>
    <cellStyle name="40% - Ênfase6 4 2 2 2 2" xfId="0"/>
    <cellStyle name="40% - Ênfase6 4 2 2 3" xfId="0"/>
    <cellStyle name="40% - Ênfase6 4 2 2 3 2" xfId="0"/>
    <cellStyle name="40% - Ênfase6 4 2 2 4" xfId="0"/>
    <cellStyle name="40% - Ênfase6 4 2 2 4 2" xfId="0"/>
    <cellStyle name="40% - Ênfase6 4 2 2 5" xfId="0"/>
    <cellStyle name="40% - Ênfase6 4 2 3" xfId="0"/>
    <cellStyle name="40% - Ênfase6 4 2 3 2" xfId="0"/>
    <cellStyle name="40% - Ênfase6 4 2 3 2 2" xfId="0"/>
    <cellStyle name="40% - Ênfase6 4 2 3 3" xfId="0"/>
    <cellStyle name="40% - Ênfase6 4 2 4" xfId="0"/>
    <cellStyle name="40% - Ênfase6 4 2 4 2" xfId="0"/>
    <cellStyle name="40% - Ênfase6 4 2 5" xfId="0"/>
    <cellStyle name="40% - Ênfase6 4 2 5 2" xfId="0"/>
    <cellStyle name="40% - Ênfase6 4 2 6" xfId="0"/>
    <cellStyle name="40% - Ênfase6 4 2 6 2" xfId="0"/>
    <cellStyle name="40% - Ênfase6 4 2 7" xfId="0"/>
    <cellStyle name="40% - Ênfase6 4 2 7 2" xfId="0"/>
    <cellStyle name="40% - Ênfase6 4 2 8" xfId="0"/>
    <cellStyle name="40% - Ênfase6 4 2 8 2" xfId="0"/>
    <cellStyle name="40% - Ênfase6 4 2 9" xfId="0"/>
    <cellStyle name="40% - Ênfase6 4 2_Estudo RESUMO" xfId="0"/>
    <cellStyle name="40% - Ênfase6 4 3" xfId="0"/>
    <cellStyle name="40% - Ênfase6 4 3 2" xfId="0"/>
    <cellStyle name="40% - Ênfase6 4 3 2 2" xfId="0"/>
    <cellStyle name="40% - Ênfase6 4 3 2 2 2" xfId="0"/>
    <cellStyle name="40% - Ênfase6 4 3 2 3" xfId="0"/>
    <cellStyle name="40% - Ênfase6 4 3 2 3 2" xfId="0"/>
    <cellStyle name="40% - Ênfase6 4 3 2 4" xfId="0"/>
    <cellStyle name="40% - Ênfase6 4 3 2 4 2" xfId="0"/>
    <cellStyle name="40% - Ênfase6 4 3 2 5" xfId="0"/>
    <cellStyle name="40% - Ênfase6 4 3 3" xfId="0"/>
    <cellStyle name="40% - Ênfase6 4 3 3 2" xfId="0"/>
    <cellStyle name="40% - Ênfase6 4 3 3 2 2" xfId="0"/>
    <cellStyle name="40% - Ênfase6 4 3 3 3" xfId="0"/>
    <cellStyle name="40% - Ênfase6 4 3 4" xfId="0"/>
    <cellStyle name="40% - Ênfase6 4 3 4 2" xfId="0"/>
    <cellStyle name="40% - Ênfase6 4 3 5" xfId="0"/>
    <cellStyle name="40% - Ênfase6 4 3 5 2" xfId="0"/>
    <cellStyle name="40% - Ênfase6 4 3 6" xfId="0"/>
    <cellStyle name="40% - Ênfase6 4 3 6 2" xfId="0"/>
    <cellStyle name="40% - Ênfase6 4 3 7" xfId="0"/>
    <cellStyle name="40% - Ênfase6 4 3 7 2" xfId="0"/>
    <cellStyle name="40% - Ênfase6 4 3 8" xfId="0"/>
    <cellStyle name="40% - Ênfase6 4 3 8 2" xfId="0"/>
    <cellStyle name="40% - Ênfase6 4 3 9" xfId="0"/>
    <cellStyle name="40% - Ênfase6 4 3_Estudo RESUMO" xfId="0"/>
    <cellStyle name="40% - Ênfase6 4 4" xfId="0"/>
    <cellStyle name="40% - Ênfase6 4 4 2" xfId="0"/>
    <cellStyle name="40% - Ênfase6 4 4 2 2" xfId="0"/>
    <cellStyle name="40% - Ênfase6 4 4 3" xfId="0"/>
    <cellStyle name="40% - Ênfase6 4 4 3 2" xfId="0"/>
    <cellStyle name="40% - Ênfase6 4 4 4" xfId="0"/>
    <cellStyle name="40% - Ênfase6 4 4 4 2" xfId="0"/>
    <cellStyle name="40% - Ênfase6 4 4 5" xfId="0"/>
    <cellStyle name="40% - Ênfase6 4 5" xfId="0"/>
    <cellStyle name="40% - Ênfase6 4 5 2" xfId="0"/>
    <cellStyle name="40% - Ênfase6 4 5 2 2" xfId="0"/>
    <cellStyle name="40% - Ênfase6 4 5 3" xfId="0"/>
    <cellStyle name="40% - Ênfase6 4 6" xfId="0"/>
    <cellStyle name="40% - Ênfase6 4 6 2" xfId="0"/>
    <cellStyle name="40% - Ênfase6 4 7" xfId="0"/>
    <cellStyle name="40% - Ênfase6 4 7 2" xfId="0"/>
    <cellStyle name="40% - Ênfase6 4 8" xfId="0"/>
    <cellStyle name="40% - Ênfase6 4 8 2" xfId="0"/>
    <cellStyle name="40% - Ênfase6 4 9" xfId="0"/>
    <cellStyle name="40% - Ênfase6 4 9 2" xfId="0"/>
    <cellStyle name="40% - Ênfase6 4_Estudo RESUMO" xfId="0"/>
    <cellStyle name="40% - Ênfase6 5" xfId="0"/>
    <cellStyle name="40% - Ênfase6 5 10" xfId="0"/>
    <cellStyle name="40% - Ênfase6 5 10 2" xfId="0"/>
    <cellStyle name="40% - Ênfase6 5 11" xfId="0"/>
    <cellStyle name="40% - Ênfase6 5 2" xfId="0"/>
    <cellStyle name="40% - Ênfase6 5 2 2" xfId="0"/>
    <cellStyle name="40% - Ênfase6 5 2 2 2" xfId="0"/>
    <cellStyle name="40% - Ênfase6 5 2 2 2 2" xfId="0"/>
    <cellStyle name="40% - Ênfase6 5 2 2 3" xfId="0"/>
    <cellStyle name="40% - Ênfase6 5 2 2 3 2" xfId="0"/>
    <cellStyle name="40% - Ênfase6 5 2 2 4" xfId="0"/>
    <cellStyle name="40% - Ênfase6 5 2 2 4 2" xfId="0"/>
    <cellStyle name="40% - Ênfase6 5 2 2 5" xfId="0"/>
    <cellStyle name="40% - Ênfase6 5 2 3" xfId="0"/>
    <cellStyle name="40% - Ênfase6 5 2 3 2" xfId="0"/>
    <cellStyle name="40% - Ênfase6 5 2 3 2 2" xfId="0"/>
    <cellStyle name="40% - Ênfase6 5 2 3 3" xfId="0"/>
    <cellStyle name="40% - Ênfase6 5 2 4" xfId="0"/>
    <cellStyle name="40% - Ênfase6 5 2 4 2" xfId="0"/>
    <cellStyle name="40% - Ênfase6 5 2 5" xfId="0"/>
    <cellStyle name="40% - Ênfase6 5 2 5 2" xfId="0"/>
    <cellStyle name="40% - Ênfase6 5 2 6" xfId="0"/>
    <cellStyle name="40% - Ênfase6 5 2 6 2" xfId="0"/>
    <cellStyle name="40% - Ênfase6 5 2 7" xfId="0"/>
    <cellStyle name="40% - Ênfase6 5 2 7 2" xfId="0"/>
    <cellStyle name="40% - Ênfase6 5 2 8" xfId="0"/>
    <cellStyle name="40% - Ênfase6 5 2 8 2" xfId="0"/>
    <cellStyle name="40% - Ênfase6 5 2 9" xfId="0"/>
    <cellStyle name="40% - Ênfase6 5 2_Estudo RESUMO" xfId="0"/>
    <cellStyle name="40% - Ênfase6 5 3" xfId="0"/>
    <cellStyle name="40% - Ênfase6 5 3 2" xfId="0"/>
    <cellStyle name="40% - Ênfase6 5 3 2 2" xfId="0"/>
    <cellStyle name="40% - Ênfase6 5 3 2 2 2" xfId="0"/>
    <cellStyle name="40% - Ênfase6 5 3 2 3" xfId="0"/>
    <cellStyle name="40% - Ênfase6 5 3 2 3 2" xfId="0"/>
    <cellStyle name="40% - Ênfase6 5 3 2 4" xfId="0"/>
    <cellStyle name="40% - Ênfase6 5 3 2 4 2" xfId="0"/>
    <cellStyle name="40% - Ênfase6 5 3 2 5" xfId="0"/>
    <cellStyle name="40% - Ênfase6 5 3 3" xfId="0"/>
    <cellStyle name="40% - Ênfase6 5 3 3 2" xfId="0"/>
    <cellStyle name="40% - Ênfase6 5 3 3 2 2" xfId="0"/>
    <cellStyle name="40% - Ênfase6 5 3 3 3" xfId="0"/>
    <cellStyle name="40% - Ênfase6 5 3 4" xfId="0"/>
    <cellStyle name="40% - Ênfase6 5 3 4 2" xfId="0"/>
    <cellStyle name="40% - Ênfase6 5 3 5" xfId="0"/>
    <cellStyle name="40% - Ênfase6 5 3 5 2" xfId="0"/>
    <cellStyle name="40% - Ênfase6 5 3 6" xfId="0"/>
    <cellStyle name="40% - Ênfase6 5 3 6 2" xfId="0"/>
    <cellStyle name="40% - Ênfase6 5 3 7" xfId="0"/>
    <cellStyle name="40% - Ênfase6 5 3 7 2" xfId="0"/>
    <cellStyle name="40% - Ênfase6 5 3 8" xfId="0"/>
    <cellStyle name="40% - Ênfase6 5 3 8 2" xfId="0"/>
    <cellStyle name="40% - Ênfase6 5 3 9" xfId="0"/>
    <cellStyle name="40% - Ênfase6 5 3_Estudo RESUMO" xfId="0"/>
    <cellStyle name="40% - Ênfase6 5 4" xfId="0"/>
    <cellStyle name="40% - Ênfase6 5 4 2" xfId="0"/>
    <cellStyle name="40% - Ênfase6 5 4 2 2" xfId="0"/>
    <cellStyle name="40% - Ênfase6 5 4 3" xfId="0"/>
    <cellStyle name="40% - Ênfase6 5 4 3 2" xfId="0"/>
    <cellStyle name="40% - Ênfase6 5 4 4" xfId="0"/>
    <cellStyle name="40% - Ênfase6 5 4 4 2" xfId="0"/>
    <cellStyle name="40% - Ênfase6 5 4 5" xfId="0"/>
    <cellStyle name="40% - Ênfase6 5 5" xfId="0"/>
    <cellStyle name="40% - Ênfase6 5 5 2" xfId="0"/>
    <cellStyle name="40% - Ênfase6 5 5 2 2" xfId="0"/>
    <cellStyle name="40% - Ênfase6 5 5 3" xfId="0"/>
    <cellStyle name="40% - Ênfase6 5 6" xfId="0"/>
    <cellStyle name="40% - Ênfase6 5 6 2" xfId="0"/>
    <cellStyle name="40% - Ênfase6 5 7" xfId="0"/>
    <cellStyle name="40% - Ênfase6 5 7 2" xfId="0"/>
    <cellStyle name="40% - Ênfase6 5 8" xfId="0"/>
    <cellStyle name="40% - Ênfase6 5 8 2" xfId="0"/>
    <cellStyle name="40% - Ênfase6 5 9" xfId="0"/>
    <cellStyle name="40% - Ênfase6 5 9 2" xfId="0"/>
    <cellStyle name="40% - Ênfase6 5_Estudo RESUMO" xfId="0"/>
    <cellStyle name="40% - Ênfase6 6" xfId="0"/>
    <cellStyle name="40% - Ênfase6 6 10" xfId="0"/>
    <cellStyle name="40% - Ênfase6 6 10 2" xfId="0"/>
    <cellStyle name="40% - Ênfase6 6 11" xfId="0"/>
    <cellStyle name="40% - Ênfase6 6 2" xfId="0"/>
    <cellStyle name="40% - Ênfase6 6 2 2" xfId="0"/>
    <cellStyle name="40% - Ênfase6 6 2 2 2" xfId="0"/>
    <cellStyle name="40% - Ênfase6 6 2 2 2 2" xfId="0"/>
    <cellStyle name="40% - Ênfase6 6 2 2 3" xfId="0"/>
    <cellStyle name="40% - Ênfase6 6 2 2 3 2" xfId="0"/>
    <cellStyle name="40% - Ênfase6 6 2 2 4" xfId="0"/>
    <cellStyle name="40% - Ênfase6 6 2 2 4 2" xfId="0"/>
    <cellStyle name="40% - Ênfase6 6 2 2 5" xfId="0"/>
    <cellStyle name="40% - Ênfase6 6 2 3" xfId="0"/>
    <cellStyle name="40% - Ênfase6 6 2 3 2" xfId="0"/>
    <cellStyle name="40% - Ênfase6 6 2 3 2 2" xfId="0"/>
    <cellStyle name="40% - Ênfase6 6 2 3 3" xfId="0"/>
    <cellStyle name="40% - Ênfase6 6 2 4" xfId="0"/>
    <cellStyle name="40% - Ênfase6 6 2 4 2" xfId="0"/>
    <cellStyle name="40% - Ênfase6 6 2 5" xfId="0"/>
    <cellStyle name="40% - Ênfase6 6 2 5 2" xfId="0"/>
    <cellStyle name="40% - Ênfase6 6 2 6" xfId="0"/>
    <cellStyle name="40% - Ênfase6 6 2 6 2" xfId="0"/>
    <cellStyle name="40% - Ênfase6 6 2 7" xfId="0"/>
    <cellStyle name="40% - Ênfase6 6 2 7 2" xfId="0"/>
    <cellStyle name="40% - Ênfase6 6 2 8" xfId="0"/>
    <cellStyle name="40% - Ênfase6 6 2 8 2" xfId="0"/>
    <cellStyle name="40% - Ênfase6 6 2 9" xfId="0"/>
    <cellStyle name="40% - Ênfase6 6 2_Estudo RESUMO" xfId="0"/>
    <cellStyle name="40% - Ênfase6 6 3" xfId="0"/>
    <cellStyle name="40% - Ênfase6 6 3 2" xfId="0"/>
    <cellStyle name="40% - Ênfase6 6 3 2 2" xfId="0"/>
    <cellStyle name="40% - Ênfase6 6 3 2 2 2" xfId="0"/>
    <cellStyle name="40% - Ênfase6 6 3 2 3" xfId="0"/>
    <cellStyle name="40% - Ênfase6 6 3 2 3 2" xfId="0"/>
    <cellStyle name="40% - Ênfase6 6 3 2 4" xfId="0"/>
    <cellStyle name="40% - Ênfase6 6 3 2 4 2" xfId="0"/>
    <cellStyle name="40% - Ênfase6 6 3 2 5" xfId="0"/>
    <cellStyle name="40% - Ênfase6 6 3 3" xfId="0"/>
    <cellStyle name="40% - Ênfase6 6 3 3 2" xfId="0"/>
    <cellStyle name="40% - Ênfase6 6 3 3 2 2" xfId="0"/>
    <cellStyle name="40% - Ênfase6 6 3 3 3" xfId="0"/>
    <cellStyle name="40% - Ênfase6 6 3 4" xfId="0"/>
    <cellStyle name="40% - Ênfase6 6 3 4 2" xfId="0"/>
    <cellStyle name="40% - Ênfase6 6 3 5" xfId="0"/>
    <cellStyle name="40% - Ênfase6 6 3 5 2" xfId="0"/>
    <cellStyle name="40% - Ênfase6 6 3 6" xfId="0"/>
    <cellStyle name="40% - Ênfase6 6 3 6 2" xfId="0"/>
    <cellStyle name="40% - Ênfase6 6 3 7" xfId="0"/>
    <cellStyle name="40% - Ênfase6 6 3 7 2" xfId="0"/>
    <cellStyle name="40% - Ênfase6 6 3 8" xfId="0"/>
    <cellStyle name="40% - Ênfase6 6 3 8 2" xfId="0"/>
    <cellStyle name="40% - Ênfase6 6 3 9" xfId="0"/>
    <cellStyle name="40% - Ênfase6 6 3_Estudo RESUMO" xfId="0"/>
    <cellStyle name="40% - Ênfase6 6 4" xfId="0"/>
    <cellStyle name="40% - Ênfase6 6 4 2" xfId="0"/>
    <cellStyle name="40% - Ênfase6 6 4 2 2" xfId="0"/>
    <cellStyle name="40% - Ênfase6 6 4 3" xfId="0"/>
    <cellStyle name="40% - Ênfase6 6 4 3 2" xfId="0"/>
    <cellStyle name="40% - Ênfase6 6 4 4" xfId="0"/>
    <cellStyle name="40% - Ênfase6 6 4 4 2" xfId="0"/>
    <cellStyle name="40% - Ênfase6 6 4 5" xfId="0"/>
    <cellStyle name="40% - Ênfase6 6 5" xfId="0"/>
    <cellStyle name="40% - Ênfase6 6 5 2" xfId="0"/>
    <cellStyle name="40% - Ênfase6 6 5 2 2" xfId="0"/>
    <cellStyle name="40% - Ênfase6 6 5 3" xfId="0"/>
    <cellStyle name="40% - Ênfase6 6 6" xfId="0"/>
    <cellStyle name="40% - Ênfase6 6 6 2" xfId="0"/>
    <cellStyle name="40% - Ênfase6 6 7" xfId="0"/>
    <cellStyle name="40% - Ênfase6 6 7 2" xfId="0"/>
    <cellStyle name="40% - Ênfase6 6 8" xfId="0"/>
    <cellStyle name="40% - Ênfase6 6 8 2" xfId="0"/>
    <cellStyle name="40% - Ênfase6 6 9" xfId="0"/>
    <cellStyle name="40% - Ênfase6 6 9 2" xfId="0"/>
    <cellStyle name="40% - Ênfase6 6_Estudo RESUMO" xfId="0"/>
    <cellStyle name="40% - Ênfase6 7" xfId="0"/>
    <cellStyle name="40% - Ênfase6 7 10" xfId="0"/>
    <cellStyle name="40% - Ênfase6 7 10 2" xfId="0"/>
    <cellStyle name="40% - Ênfase6 7 11" xfId="0"/>
    <cellStyle name="40% - Ênfase6 7 2" xfId="0"/>
    <cellStyle name="40% - Ênfase6 7 2 2" xfId="0"/>
    <cellStyle name="40% - Ênfase6 7 2 2 2" xfId="0"/>
    <cellStyle name="40% - Ênfase6 7 2 2 2 2" xfId="0"/>
    <cellStyle name="40% - Ênfase6 7 2 2 3" xfId="0"/>
    <cellStyle name="40% - Ênfase6 7 2 2 3 2" xfId="0"/>
    <cellStyle name="40% - Ênfase6 7 2 2 4" xfId="0"/>
    <cellStyle name="40% - Ênfase6 7 2 2 4 2" xfId="0"/>
    <cellStyle name="40% - Ênfase6 7 2 2 5" xfId="0"/>
    <cellStyle name="40% - Ênfase6 7 2 3" xfId="0"/>
    <cellStyle name="40% - Ênfase6 7 2 3 2" xfId="0"/>
    <cellStyle name="40% - Ênfase6 7 2 3 2 2" xfId="0"/>
    <cellStyle name="40% - Ênfase6 7 2 3 3" xfId="0"/>
    <cellStyle name="40% - Ênfase6 7 2 4" xfId="0"/>
    <cellStyle name="40% - Ênfase6 7 2 4 2" xfId="0"/>
    <cellStyle name="40% - Ênfase6 7 2 5" xfId="0"/>
    <cellStyle name="40% - Ênfase6 7 2 5 2" xfId="0"/>
    <cellStyle name="40% - Ênfase6 7 2 6" xfId="0"/>
    <cellStyle name="40% - Ênfase6 7 2 6 2" xfId="0"/>
    <cellStyle name="40% - Ênfase6 7 2 7" xfId="0"/>
    <cellStyle name="40% - Ênfase6 7 2 7 2" xfId="0"/>
    <cellStyle name="40% - Ênfase6 7 2 8" xfId="0"/>
    <cellStyle name="40% - Ênfase6 7 2 8 2" xfId="0"/>
    <cellStyle name="40% - Ênfase6 7 2 9" xfId="0"/>
    <cellStyle name="40% - Ênfase6 7 2_Estudo RESUMO" xfId="0"/>
    <cellStyle name="40% - Ênfase6 7 3" xfId="0"/>
    <cellStyle name="40% - Ênfase6 7 3 2" xfId="0"/>
    <cellStyle name="40% - Ênfase6 7 3 2 2" xfId="0"/>
    <cellStyle name="40% - Ênfase6 7 3 2 2 2" xfId="0"/>
    <cellStyle name="40% - Ênfase6 7 3 2 3" xfId="0"/>
    <cellStyle name="40% - Ênfase6 7 3 2 3 2" xfId="0"/>
    <cellStyle name="40% - Ênfase6 7 3 2 4" xfId="0"/>
    <cellStyle name="40% - Ênfase6 7 3 2 4 2" xfId="0"/>
    <cellStyle name="40% - Ênfase6 7 3 2 5" xfId="0"/>
    <cellStyle name="40% - Ênfase6 7 3 3" xfId="0"/>
    <cellStyle name="40% - Ênfase6 7 3 3 2" xfId="0"/>
    <cellStyle name="40% - Ênfase6 7 3 3 2 2" xfId="0"/>
    <cellStyle name="40% - Ênfase6 7 3 3 3" xfId="0"/>
    <cellStyle name="40% - Ênfase6 7 3 4" xfId="0"/>
    <cellStyle name="40% - Ênfase6 7 3 4 2" xfId="0"/>
    <cellStyle name="40% - Ênfase6 7 3 5" xfId="0"/>
    <cellStyle name="40% - Ênfase6 7 3 5 2" xfId="0"/>
    <cellStyle name="40% - Ênfase6 7 3 6" xfId="0"/>
    <cellStyle name="40% - Ênfase6 7 3 6 2" xfId="0"/>
    <cellStyle name="40% - Ênfase6 7 3 7" xfId="0"/>
    <cellStyle name="40% - Ênfase6 7 3 7 2" xfId="0"/>
    <cellStyle name="40% - Ênfase6 7 3 8" xfId="0"/>
    <cellStyle name="40% - Ênfase6 7 3 8 2" xfId="0"/>
    <cellStyle name="40% - Ênfase6 7 3 9" xfId="0"/>
    <cellStyle name="40% - Ênfase6 7 3_Estudo RESUMO" xfId="0"/>
    <cellStyle name="40% - Ênfase6 7 4" xfId="0"/>
    <cellStyle name="40% - Ênfase6 7 4 2" xfId="0"/>
    <cellStyle name="40% - Ênfase6 7 4 2 2" xfId="0"/>
    <cellStyle name="40% - Ênfase6 7 4 3" xfId="0"/>
    <cellStyle name="40% - Ênfase6 7 4 3 2" xfId="0"/>
    <cellStyle name="40% - Ênfase6 7 4 4" xfId="0"/>
    <cellStyle name="40% - Ênfase6 7 4 4 2" xfId="0"/>
    <cellStyle name="40% - Ênfase6 7 4 5" xfId="0"/>
    <cellStyle name="40% - Ênfase6 7 5" xfId="0"/>
    <cellStyle name="40% - Ênfase6 7 5 2" xfId="0"/>
    <cellStyle name="40% - Ênfase6 7 5 2 2" xfId="0"/>
    <cellStyle name="40% - Ênfase6 7 5 3" xfId="0"/>
    <cellStyle name="40% - Ênfase6 7 6" xfId="0"/>
    <cellStyle name="40% - Ênfase6 7 6 2" xfId="0"/>
    <cellStyle name="40% - Ênfase6 7 7" xfId="0"/>
    <cellStyle name="40% - Ênfase6 7 7 2" xfId="0"/>
    <cellStyle name="40% - Ênfase6 7 8" xfId="0"/>
    <cellStyle name="40% - Ênfase6 7 8 2" xfId="0"/>
    <cellStyle name="40% - Ênfase6 7 9" xfId="0"/>
    <cellStyle name="40% - Ênfase6 7 9 2" xfId="0"/>
    <cellStyle name="40% - Ênfase6 7_Estudo RESUMO" xfId="0"/>
    <cellStyle name="40% - Ênfase6 8" xfId="0"/>
    <cellStyle name="40% - Ênfase6 8 2" xfId="0"/>
    <cellStyle name="40% - Ênfase6 8 2 2" xfId="0"/>
    <cellStyle name="40% - Ênfase6 8 2 2 2" xfId="0"/>
    <cellStyle name="40% - Ênfase6 8 2 3" xfId="0"/>
    <cellStyle name="40% - Ênfase6 8 2 3 2" xfId="0"/>
    <cellStyle name="40% - Ênfase6 8 2 4" xfId="0"/>
    <cellStyle name="40% - Ênfase6 8 2 4 2" xfId="0"/>
    <cellStyle name="40% - Ênfase6 8 2 5" xfId="0"/>
    <cellStyle name="40% - Ênfase6 8 3" xfId="0"/>
    <cellStyle name="40% - Ênfase6 8 3 2" xfId="0"/>
    <cellStyle name="40% - Ênfase6 8 3 2 2" xfId="0"/>
    <cellStyle name="40% - Ênfase6 8 3 3" xfId="0"/>
    <cellStyle name="40% - Ênfase6 8 4" xfId="0"/>
    <cellStyle name="40% - Ênfase6 8 4 2" xfId="0"/>
    <cellStyle name="40% - Ênfase6 8 5" xfId="0"/>
    <cellStyle name="40% - Ênfase6 8 5 2" xfId="0"/>
    <cellStyle name="40% - Ênfase6 8 6" xfId="0"/>
    <cellStyle name="40% - Ênfase6 8 6 2" xfId="0"/>
    <cellStyle name="40% - Ênfase6 8 7" xfId="0"/>
    <cellStyle name="40% - Ênfase6 8 7 2" xfId="0"/>
    <cellStyle name="40% - Ênfase6 8 8" xfId="0"/>
    <cellStyle name="40% - Ênfase6 8 8 2" xfId="0"/>
    <cellStyle name="40% - Ênfase6 8 9" xfId="0"/>
    <cellStyle name="40% - Ênfase6 8_Estudo RESUMO" xfId="0"/>
    <cellStyle name="60% - Ênfase1 2" xfId="0"/>
    <cellStyle name="60% - Ênfase1 2 2" xfId="0"/>
    <cellStyle name="60% - Ênfase1 2 2 2" xfId="0"/>
    <cellStyle name="60% - Ênfase1 2 3" xfId="0"/>
    <cellStyle name="60% - Ênfase1 2 3 2" xfId="0"/>
    <cellStyle name="60% - Ênfase1 2 4" xfId="0"/>
    <cellStyle name="60% - Ênfase1 2 4 2" xfId="0"/>
    <cellStyle name="60% - Ênfase1 2 5" xfId="0"/>
    <cellStyle name="60% - Ênfase2 2" xfId="0"/>
    <cellStyle name="60% - Ênfase2 2 2" xfId="0"/>
    <cellStyle name="60% - Ênfase2 2 2 2" xfId="0"/>
    <cellStyle name="60% - Ênfase2 2 3" xfId="0"/>
    <cellStyle name="60% - Ênfase2 2 3 2" xfId="0"/>
    <cellStyle name="60% - Ênfase2 2 4" xfId="0"/>
    <cellStyle name="60% - Ênfase3 2" xfId="0"/>
    <cellStyle name="60% - Ênfase3 2 2" xfId="0"/>
    <cellStyle name="60% - Ênfase3 2 2 2" xfId="0"/>
    <cellStyle name="60% - Ênfase3 2 3" xfId="0"/>
    <cellStyle name="60% - Ênfase3 2 3 2" xfId="0"/>
    <cellStyle name="60% - Ênfase3 2 4" xfId="0"/>
    <cellStyle name="60% - Ênfase3 2 4 2" xfId="0"/>
    <cellStyle name="60% - Ênfase3 2 5" xfId="0"/>
    <cellStyle name="60% - Ênfase4 2" xfId="0"/>
    <cellStyle name="60% - Ênfase4 2 2" xfId="0"/>
    <cellStyle name="60% - Ênfase4 2 2 2" xfId="0"/>
    <cellStyle name="60% - Ênfase4 2 3" xfId="0"/>
    <cellStyle name="60% - Ênfase4 2 3 2" xfId="0"/>
    <cellStyle name="60% - Ênfase4 2 4" xfId="0"/>
    <cellStyle name="60% - Ênfase5 2" xfId="0"/>
    <cellStyle name="60% - Ênfase5 2 2" xfId="0"/>
    <cellStyle name="60% - Ênfase5 2 2 2" xfId="0"/>
    <cellStyle name="60% - Ênfase5 2 3" xfId="0"/>
    <cellStyle name="60% - Ênfase5 2 3 2" xfId="0"/>
    <cellStyle name="60% - Ênfase5 2 4" xfId="0"/>
    <cellStyle name="60% - Ênfase5 2 4 2" xfId="0"/>
    <cellStyle name="60% - Ênfase5 2 5" xfId="0"/>
    <cellStyle name="60% - Ênfase6 2" xfId="0"/>
    <cellStyle name="60% - Ênfase6 2 2" xfId="0"/>
    <cellStyle name="60% - Ênfase6 2 2 2" xfId="0"/>
    <cellStyle name="60% - Ênfase6 2 3" xfId="0"/>
    <cellStyle name="60% - Ênfase6 2 3 2" xfId="0"/>
    <cellStyle name="60% - Ênfase6 2 4" xfId="0"/>
    <cellStyle name="Bom 2" xfId="0"/>
    <cellStyle name="Bom 2 2" xfId="0"/>
    <cellStyle name="Bom 2 2 2" xfId="0"/>
    <cellStyle name="Bom 2 3" xfId="0"/>
    <cellStyle name="Bom 2 3 2" xfId="0"/>
    <cellStyle name="Bom 2 4" xfId="0"/>
    <cellStyle name="Bom 2 4 2" xfId="0"/>
    <cellStyle name="Bom 2 5" xfId="0"/>
    <cellStyle name="Cálculo 2" xfId="0"/>
    <cellStyle name="Cálculo 2 2" xfId="0"/>
    <cellStyle name="Cálculo 2 2 2" xfId="0"/>
    <cellStyle name="Cálculo 2 3" xfId="0"/>
    <cellStyle name="Cálculo 2 3 2" xfId="0"/>
    <cellStyle name="Cálculo 2 4" xfId="0"/>
    <cellStyle name="Cálculo 2 4 2" xfId="0"/>
    <cellStyle name="Cálculo 2 5" xfId="0"/>
    <cellStyle name="Célula de Verificação 2" xfId="0"/>
    <cellStyle name="Célula de Verificação 2 2" xfId="0"/>
    <cellStyle name="Célula de Verificação 2 2 2" xfId="0"/>
    <cellStyle name="Célula de Verificação 2 3" xfId="0"/>
    <cellStyle name="Célula de Verificação 2 3 2" xfId="0"/>
    <cellStyle name="Célula de Verificação 2 4" xfId="0"/>
    <cellStyle name="Célula Vinculada 2" xfId="0"/>
    <cellStyle name="Célula Vinculada 2 2" xfId="0"/>
    <cellStyle name="Célula Vinculada 2 2 2" xfId="0"/>
    <cellStyle name="Célula Vinculada 2 3" xfId="0"/>
    <cellStyle name="Célula Vinculada 2 3 2" xfId="0"/>
    <cellStyle name="Célula Vinculada 2 4" xfId="0"/>
    <cellStyle name="cf1" xfId="0"/>
    <cellStyle name="cf10" xfId="0"/>
    <cellStyle name="cf11" xfId="0"/>
    <cellStyle name="cf12" xfId="0"/>
    <cellStyle name="cf13" xfId="0"/>
    <cellStyle name="cf2" xfId="0"/>
    <cellStyle name="cf3" xfId="0"/>
    <cellStyle name="cf4" xfId="0"/>
    <cellStyle name="cf5" xfId="0"/>
    <cellStyle name="cf6" xfId="0"/>
    <cellStyle name="cf7" xfId="0"/>
    <cellStyle name="cf8" xfId="0"/>
    <cellStyle name="cf9" xfId="0"/>
    <cellStyle name="Data" xfId="0"/>
    <cellStyle name="Data 2" xfId="0"/>
    <cellStyle name="Data 2 2" xfId="0"/>
    <cellStyle name="Data 3" xfId="0"/>
    <cellStyle name="Data 3 2" xfId="0"/>
    <cellStyle name="Data 4" xfId="0"/>
    <cellStyle name="Ênfase1 2" xfId="0"/>
    <cellStyle name="Ênfase1 2 2" xfId="0"/>
    <cellStyle name="Ênfase1 2 2 2" xfId="0"/>
    <cellStyle name="Ênfase1 2 3" xfId="0"/>
    <cellStyle name="Ênfase1 2 3 2" xfId="0"/>
    <cellStyle name="Ênfase1 2 4" xfId="0"/>
    <cellStyle name="Ênfase2 2" xfId="0"/>
    <cellStyle name="Ênfase2 2 2" xfId="0"/>
    <cellStyle name="Ênfase2 2 2 2" xfId="0"/>
    <cellStyle name="Ênfase2 2 3" xfId="0"/>
    <cellStyle name="Ênfase2 2 3 2" xfId="0"/>
    <cellStyle name="Ênfase2 2 4" xfId="0"/>
    <cellStyle name="Ênfase3 2" xfId="0"/>
    <cellStyle name="Ênfase3 2 2" xfId="0"/>
    <cellStyle name="Ênfase3 2 2 2" xfId="0"/>
    <cellStyle name="Ênfase3 2 3" xfId="0"/>
    <cellStyle name="Ênfase3 2 3 2" xfId="0"/>
    <cellStyle name="Ênfase3 2 4" xfId="0"/>
    <cellStyle name="Ênfase4 2" xfId="0"/>
    <cellStyle name="Ênfase4 2 2" xfId="0"/>
    <cellStyle name="Ênfase4 2 2 2" xfId="0"/>
    <cellStyle name="Ênfase4 2 3" xfId="0"/>
    <cellStyle name="Ênfase4 2 3 2" xfId="0"/>
    <cellStyle name="Ênfase4 2 4" xfId="0"/>
    <cellStyle name="Ênfase5 2" xfId="0"/>
    <cellStyle name="Ênfase5 2 2" xfId="0"/>
    <cellStyle name="Ênfase5 2 2 2" xfId="0"/>
    <cellStyle name="Ênfase5 2 3" xfId="0"/>
    <cellStyle name="Ênfase5 2 3 2" xfId="0"/>
    <cellStyle name="Ênfase5 2 4" xfId="0"/>
    <cellStyle name="Ênfase6 2" xfId="0"/>
    <cellStyle name="Ênfase6 2 2" xfId="0"/>
    <cellStyle name="Ênfase6 2 2 2" xfId="0"/>
    <cellStyle name="Ênfase6 2 3" xfId="0"/>
    <cellStyle name="Ênfase6 2 3 2" xfId="0"/>
    <cellStyle name="Ênfase6 2 4" xfId="0"/>
    <cellStyle name="Entrada 2" xfId="0"/>
    <cellStyle name="Entrada 2 2" xfId="0"/>
    <cellStyle name="Entrada 2 2 2" xfId="0"/>
    <cellStyle name="Entrada 2 3" xfId="0"/>
    <cellStyle name="Entrada 2 3 2" xfId="0"/>
    <cellStyle name="Entrada 2 4" xfId="0"/>
    <cellStyle name="Fixo" xfId="0"/>
    <cellStyle name="Fixo 2" xfId="0"/>
    <cellStyle name="Fixo 2 2" xfId="0"/>
    <cellStyle name="Fixo 3" xfId="0"/>
    <cellStyle name="Fixo 3 2" xfId="0"/>
    <cellStyle name="Fixo 4" xfId="0"/>
    <cellStyle name="Hiperlink" xfId="0"/>
    <cellStyle name="Incorreto 2" xfId="0"/>
    <cellStyle name="Incorreto 2 2" xfId="0"/>
    <cellStyle name="Incorreto 2 2 2" xfId="0"/>
    <cellStyle name="Incorreto 2 3" xfId="0"/>
    <cellStyle name="Incorreto 2 3 2" xfId="0"/>
    <cellStyle name="Incorreto 2 4" xfId="0"/>
    <cellStyle name="Moeda 2" xfId="0"/>
    <cellStyle name="Moeda 2 2" xfId="0"/>
    <cellStyle name="Moeda 3" xfId="0"/>
    <cellStyle name="Moeda 3 2" xfId="0"/>
    <cellStyle name="Moeda 4" xfId="0"/>
    <cellStyle name="Moeda 4 2" xfId="0"/>
    <cellStyle name="Moeda 5" xfId="0"/>
    <cellStyle name="Moeda 6" xfId="0"/>
    <cellStyle name="Neutra 2" xfId="0"/>
    <cellStyle name="Neutra 2 2" xfId="0"/>
    <cellStyle name="Neutra 2 2 2" xfId="0"/>
    <cellStyle name="Neutra 2 3" xfId="0"/>
    <cellStyle name="Neutra 2 3 2" xfId="0"/>
    <cellStyle name="Neutra 2 4" xfId="0"/>
    <cellStyle name="Normal 10" xfId="0"/>
    <cellStyle name="Normal 10 10" xfId="0"/>
    <cellStyle name="Normal 10 10 2" xfId="0"/>
    <cellStyle name="Normal 10 11" xfId="0"/>
    <cellStyle name="Normal 10 2" xfId="0"/>
    <cellStyle name="Normal 10 2 2" xfId="0"/>
    <cellStyle name="Normal 10 2 2 2" xfId="0"/>
    <cellStyle name="Normal 10 2 2 2 2" xfId="0"/>
    <cellStyle name="Normal 10 2 2 3" xfId="0"/>
    <cellStyle name="Normal 10 2 2 3 2" xfId="0"/>
    <cellStyle name="Normal 10 2 2 4" xfId="0"/>
    <cellStyle name="Normal 10 2 2 4 2" xfId="0"/>
    <cellStyle name="Normal 10 2 2 5" xfId="0"/>
    <cellStyle name="Normal 10 2 3" xfId="0"/>
    <cellStyle name="Normal 10 2 3 2" xfId="0"/>
    <cellStyle name="Normal 10 2 3 2 2" xfId="0"/>
    <cellStyle name="Normal 10 2 3 3" xfId="0"/>
    <cellStyle name="Normal 10 2 4" xfId="0"/>
    <cellStyle name="Normal 10 2 4 2" xfId="0"/>
    <cellStyle name="Normal 10 2 5" xfId="0"/>
    <cellStyle name="Normal 10 2 5 2" xfId="0"/>
    <cellStyle name="Normal 10 2 6" xfId="0"/>
    <cellStyle name="Normal 10 2 6 2" xfId="0"/>
    <cellStyle name="Normal 10 2 7" xfId="0"/>
    <cellStyle name="Normal 10 2 7 2" xfId="0"/>
    <cellStyle name="Normal 10 2 8" xfId="0"/>
    <cellStyle name="Normal 10 2 8 2" xfId="0"/>
    <cellStyle name="Normal 10 2 9" xfId="0"/>
    <cellStyle name="Normal 10 3" xfId="0"/>
    <cellStyle name="Normal 10 3 2" xfId="0"/>
    <cellStyle name="Normal 10 3 2 2" xfId="0"/>
    <cellStyle name="Normal 10 3 2 2 2" xfId="0"/>
    <cellStyle name="Normal 10 3 2 3" xfId="0"/>
    <cellStyle name="Normal 10 3 2 3 2" xfId="0"/>
    <cellStyle name="Normal 10 3 2 4" xfId="0"/>
    <cellStyle name="Normal 10 3 2 4 2" xfId="0"/>
    <cellStyle name="Normal 10 3 2 5" xfId="0"/>
    <cellStyle name="Normal 10 3 3" xfId="0"/>
    <cellStyle name="Normal 10 3 3 2" xfId="0"/>
    <cellStyle name="Normal 10 3 3 2 2" xfId="0"/>
    <cellStyle name="Normal 10 3 3 3" xfId="0"/>
    <cellStyle name="Normal 10 3 4" xfId="0"/>
    <cellStyle name="Normal 10 3 4 2" xfId="0"/>
    <cellStyle name="Normal 10 3 5" xfId="0"/>
    <cellStyle name="Normal 10 3 5 2" xfId="0"/>
    <cellStyle name="Normal 10 3 6" xfId="0"/>
    <cellStyle name="Normal 10 3 6 2" xfId="0"/>
    <cellStyle name="Normal 10 3 7" xfId="0"/>
    <cellStyle name="Normal 10 3 7 2" xfId="0"/>
    <cellStyle name="Normal 10 3 8" xfId="0"/>
    <cellStyle name="Normal 10 3 8 2" xfId="0"/>
    <cellStyle name="Normal 10 3 9" xfId="0"/>
    <cellStyle name="Normal 10 4" xfId="0"/>
    <cellStyle name="Normal 10 4 2" xfId="0"/>
    <cellStyle name="Normal 10 4 2 2" xfId="0"/>
    <cellStyle name="Normal 10 4 3" xfId="0"/>
    <cellStyle name="Normal 10 4 3 2" xfId="0"/>
    <cellStyle name="Normal 10 4 4" xfId="0"/>
    <cellStyle name="Normal 10 4 4 2" xfId="0"/>
    <cellStyle name="Normal 10 4 5" xfId="0"/>
    <cellStyle name="Normal 10 5" xfId="0"/>
    <cellStyle name="Normal 10 5 2" xfId="0"/>
    <cellStyle name="Normal 10 5 2 2" xfId="0"/>
    <cellStyle name="Normal 10 5 3" xfId="0"/>
    <cellStyle name="Normal 10 6" xfId="0"/>
    <cellStyle name="Normal 10 6 2" xfId="0"/>
    <cellStyle name="Normal 10 7" xfId="0"/>
    <cellStyle name="Normal 10 7 2" xfId="0"/>
    <cellStyle name="Normal 10 8" xfId="0"/>
    <cellStyle name="Normal 10 8 2" xfId="0"/>
    <cellStyle name="Normal 10 9" xfId="0"/>
    <cellStyle name="Normal 10 9 2" xfId="0"/>
    <cellStyle name="Normal 11" xfId="0"/>
    <cellStyle name="Normal 11 2" xfId="0"/>
    <cellStyle name="Normal 11 2 2" xfId="0"/>
    <cellStyle name="Normal 11 2 2 2" xfId="0"/>
    <cellStyle name="Normal 11 2 3" xfId="0"/>
    <cellStyle name="Normal 11 2 3 2" xfId="0"/>
    <cellStyle name="Normal 11 2 4" xfId="0"/>
    <cellStyle name="Normal 11 2 4 2" xfId="0"/>
    <cellStyle name="Normal 11 2 5" xfId="0"/>
    <cellStyle name="Normal 11 3" xfId="0"/>
    <cellStyle name="Normal 11 3 2" xfId="0"/>
    <cellStyle name="Normal 11 3 2 2" xfId="0"/>
    <cellStyle name="Normal 11 3 3" xfId="0"/>
    <cellStyle name="Normal 11 4" xfId="0"/>
    <cellStyle name="Normal 11 4 2" xfId="0"/>
    <cellStyle name="Normal 11 5" xfId="0"/>
    <cellStyle name="Normal 11 5 2" xfId="0"/>
    <cellStyle name="Normal 11 6" xfId="0"/>
    <cellStyle name="Normal 11 6 2" xfId="0"/>
    <cellStyle name="Normal 11 7" xfId="0"/>
    <cellStyle name="Normal 11 7 2" xfId="0"/>
    <cellStyle name="Normal 11 8" xfId="0"/>
    <cellStyle name="Normal 11 8 2" xfId="0"/>
    <cellStyle name="Normal 11 9" xfId="0"/>
    <cellStyle name="Normal 12" xfId="0"/>
    <cellStyle name="Normal 12 2" xfId="0"/>
    <cellStyle name="Normal 13" xfId="0"/>
    <cellStyle name="Normal 13 2" xfId="0"/>
    <cellStyle name="Normal 14" xfId="0"/>
    <cellStyle name="Normal 14 2" xfId="0"/>
    <cellStyle name="Normal 15" xfId="0"/>
    <cellStyle name="Normal 15 10" xfId="0"/>
    <cellStyle name="Normal 15 10 2" xfId="0"/>
    <cellStyle name="Normal 15 10 2 2" xfId="0"/>
    <cellStyle name="Normal 15 10 2 2 2" xfId="0"/>
    <cellStyle name="Normal 15 10 2 2 3" xfId="0"/>
    <cellStyle name="Normal 15 10 2 3" xfId="0"/>
    <cellStyle name="Normal 15 10 2 4" xfId="0"/>
    <cellStyle name="Normal 15 10 3" xfId="0"/>
    <cellStyle name="Normal 15 10 3 2" xfId="0"/>
    <cellStyle name="Normal 15 10 3 3" xfId="0"/>
    <cellStyle name="Normal 15 10 4" xfId="0"/>
    <cellStyle name="Normal 15 10 5" xfId="0"/>
    <cellStyle name="Normal 15 11" xfId="0"/>
    <cellStyle name="Normal 15 11 2" xfId="0"/>
    <cellStyle name="Normal 15 11 2 2" xfId="0"/>
    <cellStyle name="Normal 15 11 2 2 2" xfId="0"/>
    <cellStyle name="Normal 15 11 2 2 3" xfId="0"/>
    <cellStyle name="Normal 15 11 2 3" xfId="0"/>
    <cellStyle name="Normal 15 11 2 4" xfId="0"/>
    <cellStyle name="Normal 15 11 3" xfId="0"/>
    <cellStyle name="Normal 15 11 3 2" xfId="0"/>
    <cellStyle name="Normal 15 11 3 3" xfId="0"/>
    <cellStyle name="Normal 15 11 4" xfId="0"/>
    <cellStyle name="Normal 15 11 5" xfId="0"/>
    <cellStyle name="Normal 15 12" xfId="0"/>
    <cellStyle name="Normal 15 12 2" xfId="0"/>
    <cellStyle name="Normal 15 12 2 2" xfId="0"/>
    <cellStyle name="Normal 15 12 2 3" xfId="0"/>
    <cellStyle name="Normal 15 12 3" xfId="0"/>
    <cellStyle name="Normal 15 12 4" xfId="0"/>
    <cellStyle name="Normal 15 13" xfId="0"/>
    <cellStyle name="Normal 15 13 2" xfId="0"/>
    <cellStyle name="Normal 15 13 2 2" xfId="0"/>
    <cellStyle name="Normal 15 13 2 3" xfId="0"/>
    <cellStyle name="Normal 15 13 3" xfId="0"/>
    <cellStyle name="Normal 15 13 4" xfId="0"/>
    <cellStyle name="Normal 15 14" xfId="0"/>
    <cellStyle name="Normal 15 14 2" xfId="0"/>
    <cellStyle name="Normal 15 14 3" xfId="0"/>
    <cellStyle name="Normal 15 15" xfId="0"/>
    <cellStyle name="Normal 15 16" xfId="0"/>
    <cellStyle name="Normal 15 2" xfId="0"/>
    <cellStyle name="Normal 15 2 10" xfId="0"/>
    <cellStyle name="Normal 15 2 10 2" xfId="0"/>
    <cellStyle name="Normal 15 2 10 2 2" xfId="0"/>
    <cellStyle name="Normal 15 2 10 2 3" xfId="0"/>
    <cellStyle name="Normal 15 2 10 3" xfId="0"/>
    <cellStyle name="Normal 15 2 10 4" xfId="0"/>
    <cellStyle name="Normal 15 2 11" xfId="0"/>
    <cellStyle name="Normal 15 2 11 2" xfId="0"/>
    <cellStyle name="Normal 15 2 11 2 2" xfId="0"/>
    <cellStyle name="Normal 15 2 11 2 3" xfId="0"/>
    <cellStyle name="Normal 15 2 11 3" xfId="0"/>
    <cellStyle name="Normal 15 2 11 4" xfId="0"/>
    <cellStyle name="Normal 15 2 12" xfId="0"/>
    <cellStyle name="Normal 15 2 12 2" xfId="0"/>
    <cellStyle name="Normal 15 2 12 3" xfId="0"/>
    <cellStyle name="Normal 15 2 13" xfId="0"/>
    <cellStyle name="Normal 15 2 14" xfId="0"/>
    <cellStyle name="Normal 15 2 2" xfId="0"/>
    <cellStyle name="Normal 15 2 2 10" xfId="0"/>
    <cellStyle name="Normal 15 2 2 10 2" xfId="0"/>
    <cellStyle name="Normal 15 2 2 10 3" xfId="0"/>
    <cellStyle name="Normal 15 2 2 11" xfId="0"/>
    <cellStyle name="Normal 15 2 2 12" xfId="0"/>
    <cellStyle name="Normal 15 2 2 2" xfId="0"/>
    <cellStyle name="Normal 15 2 2 2 10" xfId="0"/>
    <cellStyle name="Normal 15 2 2 2 2" xfId="0"/>
    <cellStyle name="Normal 15 2 2 2 2 2" xfId="0"/>
    <cellStyle name="Normal 15 2 2 2 2 2 2" xfId="0"/>
    <cellStyle name="Normal 15 2 2 2 2 2 2 2" xfId="0"/>
    <cellStyle name="Normal 15 2 2 2 2 2 2 2 2" xfId="0"/>
    <cellStyle name="Normal 15 2 2 2 2 2 2 2 3" xfId="0"/>
    <cellStyle name="Normal 15 2 2 2 2 2 2 3" xfId="0"/>
    <cellStyle name="Normal 15 2 2 2 2 2 2 4" xfId="0"/>
    <cellStyle name="Normal 15 2 2 2 2 2 3" xfId="0"/>
    <cellStyle name="Normal 15 2 2 2 2 2 3 2" xfId="0"/>
    <cellStyle name="Normal 15 2 2 2 2 2 3 3" xfId="0"/>
    <cellStyle name="Normal 15 2 2 2 2 2 4" xfId="0"/>
    <cellStyle name="Normal 15 2 2 2 2 2 5" xfId="0"/>
    <cellStyle name="Normal 15 2 2 2 2 3" xfId="0"/>
    <cellStyle name="Normal 15 2 2 2 2 3 2" xfId="0"/>
    <cellStyle name="Normal 15 2 2 2 2 3 2 2" xfId="0"/>
    <cellStyle name="Normal 15 2 2 2 2 3 2 2 2" xfId="0"/>
    <cellStyle name="Normal 15 2 2 2 2 3 2 2 3" xfId="0"/>
    <cellStyle name="Normal 15 2 2 2 2 3 2 3" xfId="0"/>
    <cellStyle name="Normal 15 2 2 2 2 3 2 4" xfId="0"/>
    <cellStyle name="Normal 15 2 2 2 2 3 3" xfId="0"/>
    <cellStyle name="Normal 15 2 2 2 2 3 3 2" xfId="0"/>
    <cellStyle name="Normal 15 2 2 2 2 3 3 3" xfId="0"/>
    <cellStyle name="Normal 15 2 2 2 2 3 4" xfId="0"/>
    <cellStyle name="Normal 15 2 2 2 2 3 5" xfId="0"/>
    <cellStyle name="Normal 15 2 2 2 2 4" xfId="0"/>
    <cellStyle name="Normal 15 2 2 2 2 4 2" xfId="0"/>
    <cellStyle name="Normal 15 2 2 2 2 4 2 2" xfId="0"/>
    <cellStyle name="Normal 15 2 2 2 2 4 2 3" xfId="0"/>
    <cellStyle name="Normal 15 2 2 2 2 4 3" xfId="0"/>
    <cellStyle name="Normal 15 2 2 2 2 4 4" xfId="0"/>
    <cellStyle name="Normal 15 2 2 2 2 5" xfId="0"/>
    <cellStyle name="Normal 15 2 2 2 2 5 2" xfId="0"/>
    <cellStyle name="Normal 15 2 2 2 2 5 2 2" xfId="0"/>
    <cellStyle name="Normal 15 2 2 2 2 5 2 3" xfId="0"/>
    <cellStyle name="Normal 15 2 2 2 2 5 3" xfId="0"/>
    <cellStyle name="Normal 15 2 2 2 2 5 4" xfId="0"/>
    <cellStyle name="Normal 15 2 2 2 2 6" xfId="0"/>
    <cellStyle name="Normal 15 2 2 2 2 6 2" xfId="0"/>
    <cellStyle name="Normal 15 2 2 2 2 6 3" xfId="0"/>
    <cellStyle name="Normal 15 2 2 2 2 7" xfId="0"/>
    <cellStyle name="Normal 15 2 2 2 2 8" xfId="0"/>
    <cellStyle name="Normal 15 2 2 2 3" xfId="0"/>
    <cellStyle name="Normal 15 2 2 2 3 2" xfId="0"/>
    <cellStyle name="Normal 15 2 2 2 3 2 2" xfId="0"/>
    <cellStyle name="Normal 15 2 2 2 3 2 2 2" xfId="0"/>
    <cellStyle name="Normal 15 2 2 2 3 2 2 2 2" xfId="0"/>
    <cellStyle name="Normal 15 2 2 2 3 2 2 2 3" xfId="0"/>
    <cellStyle name="Normal 15 2 2 2 3 2 2 3" xfId="0"/>
    <cellStyle name="Normal 15 2 2 2 3 2 2 4" xfId="0"/>
    <cellStyle name="Normal 15 2 2 2 3 2 3" xfId="0"/>
    <cellStyle name="Normal 15 2 2 2 3 2 3 2" xfId="0"/>
    <cellStyle name="Normal 15 2 2 2 3 2 3 3" xfId="0"/>
    <cellStyle name="Normal 15 2 2 2 3 2 4" xfId="0"/>
    <cellStyle name="Normal 15 2 2 2 3 2 5" xfId="0"/>
    <cellStyle name="Normal 15 2 2 2 3 3" xfId="0"/>
    <cellStyle name="Normal 15 2 2 2 3 3 2" xfId="0"/>
    <cellStyle name="Normal 15 2 2 2 3 3 2 2" xfId="0"/>
    <cellStyle name="Normal 15 2 2 2 3 3 2 2 2" xfId="0"/>
    <cellStyle name="Normal 15 2 2 2 3 3 2 2 3" xfId="0"/>
    <cellStyle name="Normal 15 2 2 2 3 3 2 3" xfId="0"/>
    <cellStyle name="Normal 15 2 2 2 3 3 2 4" xfId="0"/>
    <cellStyle name="Normal 15 2 2 2 3 3 3" xfId="0"/>
    <cellStyle name="Normal 15 2 2 2 3 3 3 2" xfId="0"/>
    <cellStyle name="Normal 15 2 2 2 3 3 3 3" xfId="0"/>
    <cellStyle name="Normal 15 2 2 2 3 3 4" xfId="0"/>
    <cellStyle name="Normal 15 2 2 2 3 3 5" xfId="0"/>
    <cellStyle name="Normal 15 2 2 2 3 4" xfId="0"/>
    <cellStyle name="Normal 15 2 2 2 3 4 2" xfId="0"/>
    <cellStyle name="Normal 15 2 2 2 3 4 2 2" xfId="0"/>
    <cellStyle name="Normal 15 2 2 2 3 4 2 3" xfId="0"/>
    <cellStyle name="Normal 15 2 2 2 3 4 3" xfId="0"/>
    <cellStyle name="Normal 15 2 2 2 3 4 4" xfId="0"/>
    <cellStyle name="Normal 15 2 2 2 3 5" xfId="0"/>
    <cellStyle name="Normal 15 2 2 2 3 5 2" xfId="0"/>
    <cellStyle name="Normal 15 2 2 2 3 5 2 2" xfId="0"/>
    <cellStyle name="Normal 15 2 2 2 3 5 2 3" xfId="0"/>
    <cellStyle name="Normal 15 2 2 2 3 5 3" xfId="0"/>
    <cellStyle name="Normal 15 2 2 2 3 5 4" xfId="0"/>
    <cellStyle name="Normal 15 2 2 2 3 6" xfId="0"/>
    <cellStyle name="Normal 15 2 2 2 3 6 2" xfId="0"/>
    <cellStyle name="Normal 15 2 2 2 3 6 3" xfId="0"/>
    <cellStyle name="Normal 15 2 2 2 3 7" xfId="0"/>
    <cellStyle name="Normal 15 2 2 2 3 8" xfId="0"/>
    <cellStyle name="Normal 15 2 2 2 4" xfId="0"/>
    <cellStyle name="Normal 15 2 2 2 4 2" xfId="0"/>
    <cellStyle name="Normal 15 2 2 2 4 2 2" xfId="0"/>
    <cellStyle name="Normal 15 2 2 2 4 2 2 2" xfId="0"/>
    <cellStyle name="Normal 15 2 2 2 4 2 2 3" xfId="0"/>
    <cellStyle name="Normal 15 2 2 2 4 2 3" xfId="0"/>
    <cellStyle name="Normal 15 2 2 2 4 2 4" xfId="0"/>
    <cellStyle name="Normal 15 2 2 2 4 3" xfId="0"/>
    <cellStyle name="Normal 15 2 2 2 4 3 2" xfId="0"/>
    <cellStyle name="Normal 15 2 2 2 4 3 3" xfId="0"/>
    <cellStyle name="Normal 15 2 2 2 4 4" xfId="0"/>
    <cellStyle name="Normal 15 2 2 2 4 5" xfId="0"/>
    <cellStyle name="Normal 15 2 2 2 5" xfId="0"/>
    <cellStyle name="Normal 15 2 2 2 5 2" xfId="0"/>
    <cellStyle name="Normal 15 2 2 2 5 2 2" xfId="0"/>
    <cellStyle name="Normal 15 2 2 2 5 2 2 2" xfId="0"/>
    <cellStyle name="Normal 15 2 2 2 5 2 2 3" xfId="0"/>
    <cellStyle name="Normal 15 2 2 2 5 2 3" xfId="0"/>
    <cellStyle name="Normal 15 2 2 2 5 2 4" xfId="0"/>
    <cellStyle name="Normal 15 2 2 2 5 3" xfId="0"/>
    <cellStyle name="Normal 15 2 2 2 5 3 2" xfId="0"/>
    <cellStyle name="Normal 15 2 2 2 5 3 3" xfId="0"/>
    <cellStyle name="Normal 15 2 2 2 5 4" xfId="0"/>
    <cellStyle name="Normal 15 2 2 2 5 5" xfId="0"/>
    <cellStyle name="Normal 15 2 2 2 6" xfId="0"/>
    <cellStyle name="Normal 15 2 2 2 6 2" xfId="0"/>
    <cellStyle name="Normal 15 2 2 2 6 2 2" xfId="0"/>
    <cellStyle name="Normal 15 2 2 2 6 2 3" xfId="0"/>
    <cellStyle name="Normal 15 2 2 2 6 3" xfId="0"/>
    <cellStyle name="Normal 15 2 2 2 6 4" xfId="0"/>
    <cellStyle name="Normal 15 2 2 2 7" xfId="0"/>
    <cellStyle name="Normal 15 2 2 2 7 2" xfId="0"/>
    <cellStyle name="Normal 15 2 2 2 7 2 2" xfId="0"/>
    <cellStyle name="Normal 15 2 2 2 7 2 3" xfId="0"/>
    <cellStyle name="Normal 15 2 2 2 7 3" xfId="0"/>
    <cellStyle name="Normal 15 2 2 2 7 4" xfId="0"/>
    <cellStyle name="Normal 15 2 2 2 8" xfId="0"/>
    <cellStyle name="Normal 15 2 2 2 8 2" xfId="0"/>
    <cellStyle name="Normal 15 2 2 2 8 3" xfId="0"/>
    <cellStyle name="Normal 15 2 2 2 9" xfId="0"/>
    <cellStyle name="Normal 15 2 2 3" xfId="0"/>
    <cellStyle name="Normal 15 2 2 3 2" xfId="0"/>
    <cellStyle name="Normal 15 2 2 3 2 2" xfId="0"/>
    <cellStyle name="Normal 15 2 2 3 2 2 2" xfId="0"/>
    <cellStyle name="Normal 15 2 2 3 2 2 2 2" xfId="0"/>
    <cellStyle name="Normal 15 2 2 3 2 2 2 2 2" xfId="0"/>
    <cellStyle name="Normal 15 2 2 3 2 2 2 2 3" xfId="0"/>
    <cellStyle name="Normal 15 2 2 3 2 2 2 3" xfId="0"/>
    <cellStyle name="Normal 15 2 2 3 2 2 2 4" xfId="0"/>
    <cellStyle name="Normal 15 2 2 3 2 2 3" xfId="0"/>
    <cellStyle name="Normal 15 2 2 3 2 2 3 2" xfId="0"/>
    <cellStyle name="Normal 15 2 2 3 2 2 3 3" xfId="0"/>
    <cellStyle name="Normal 15 2 2 3 2 2 4" xfId="0"/>
    <cellStyle name="Normal 15 2 2 3 2 2 5" xfId="0"/>
    <cellStyle name="Normal 15 2 2 3 2 3" xfId="0"/>
    <cellStyle name="Normal 15 2 2 3 2 3 2" xfId="0"/>
    <cellStyle name="Normal 15 2 2 3 2 3 2 2" xfId="0"/>
    <cellStyle name="Normal 15 2 2 3 2 3 2 2 2" xfId="0"/>
    <cellStyle name="Normal 15 2 2 3 2 3 2 2 3" xfId="0"/>
    <cellStyle name="Normal 15 2 2 3 2 3 2 3" xfId="0"/>
    <cellStyle name="Normal 15 2 2 3 2 3 2 4" xfId="0"/>
    <cellStyle name="Normal 15 2 2 3 2 3 3" xfId="0"/>
    <cellStyle name="Normal 15 2 2 3 2 3 3 2" xfId="0"/>
    <cellStyle name="Normal 15 2 2 3 2 3 3 3" xfId="0"/>
    <cellStyle name="Normal 15 2 2 3 2 3 4" xfId="0"/>
    <cellStyle name="Normal 15 2 2 3 2 3 5" xfId="0"/>
    <cellStyle name="Normal 15 2 2 3 2 4" xfId="0"/>
    <cellStyle name="Normal 15 2 2 3 2 4 2" xfId="0"/>
    <cellStyle name="Normal 15 2 2 3 2 4 2 2" xfId="0"/>
    <cellStyle name="Normal 15 2 2 3 2 4 2 3" xfId="0"/>
    <cellStyle name="Normal 15 2 2 3 2 4 3" xfId="0"/>
    <cellStyle name="Normal 15 2 2 3 2 4 4" xfId="0"/>
    <cellStyle name="Normal 15 2 2 3 2 5" xfId="0"/>
    <cellStyle name="Normal 15 2 2 3 2 5 2" xfId="0"/>
    <cellStyle name="Normal 15 2 2 3 2 5 2 2" xfId="0"/>
    <cellStyle name="Normal 15 2 2 3 2 5 2 3" xfId="0"/>
    <cellStyle name="Normal 15 2 2 3 2 5 3" xfId="0"/>
    <cellStyle name="Normal 15 2 2 3 2 5 4" xfId="0"/>
    <cellStyle name="Normal 15 2 2 3 2 6" xfId="0"/>
    <cellStyle name="Normal 15 2 2 3 2 6 2" xfId="0"/>
    <cellStyle name="Normal 15 2 2 3 2 6 3" xfId="0"/>
    <cellStyle name="Normal 15 2 2 3 2 7" xfId="0"/>
    <cellStyle name="Normal 15 2 2 3 2 8" xfId="0"/>
    <cellStyle name="Normal 15 2 2 3 3" xfId="0"/>
    <cellStyle name="Normal 15 2 2 3 3 2" xfId="0"/>
    <cellStyle name="Normal 15 2 2 3 3 2 2" xfId="0"/>
    <cellStyle name="Normal 15 2 2 3 3 2 2 2" xfId="0"/>
    <cellStyle name="Normal 15 2 2 3 3 2 2 3" xfId="0"/>
    <cellStyle name="Normal 15 2 2 3 3 2 3" xfId="0"/>
    <cellStyle name="Normal 15 2 2 3 3 2 4" xfId="0"/>
    <cellStyle name="Normal 15 2 2 3 3 3" xfId="0"/>
    <cellStyle name="Normal 15 2 2 3 3 3 2" xfId="0"/>
    <cellStyle name="Normal 15 2 2 3 3 3 3" xfId="0"/>
    <cellStyle name="Normal 15 2 2 3 3 4" xfId="0"/>
    <cellStyle name="Normal 15 2 2 3 3 5" xfId="0"/>
    <cellStyle name="Normal 15 2 2 3 4" xfId="0"/>
    <cellStyle name="Normal 15 2 2 3 4 2" xfId="0"/>
    <cellStyle name="Normal 15 2 2 3 4 2 2" xfId="0"/>
    <cellStyle name="Normal 15 2 2 3 4 2 2 2" xfId="0"/>
    <cellStyle name="Normal 15 2 2 3 4 2 2 3" xfId="0"/>
    <cellStyle name="Normal 15 2 2 3 4 2 3" xfId="0"/>
    <cellStyle name="Normal 15 2 2 3 4 2 4" xfId="0"/>
    <cellStyle name="Normal 15 2 2 3 4 3" xfId="0"/>
    <cellStyle name="Normal 15 2 2 3 4 3 2" xfId="0"/>
    <cellStyle name="Normal 15 2 2 3 4 3 3" xfId="0"/>
    <cellStyle name="Normal 15 2 2 3 4 4" xfId="0"/>
    <cellStyle name="Normal 15 2 2 3 4 5" xfId="0"/>
    <cellStyle name="Normal 15 2 2 3 5" xfId="0"/>
    <cellStyle name="Normal 15 2 2 3 5 2" xfId="0"/>
    <cellStyle name="Normal 15 2 2 3 5 2 2" xfId="0"/>
    <cellStyle name="Normal 15 2 2 3 5 2 3" xfId="0"/>
    <cellStyle name="Normal 15 2 2 3 5 3" xfId="0"/>
    <cellStyle name="Normal 15 2 2 3 5 4" xfId="0"/>
    <cellStyle name="Normal 15 2 2 3 6" xfId="0"/>
    <cellStyle name="Normal 15 2 2 3 6 2" xfId="0"/>
    <cellStyle name="Normal 15 2 2 3 6 2 2" xfId="0"/>
    <cellStyle name="Normal 15 2 2 3 6 2 3" xfId="0"/>
    <cellStyle name="Normal 15 2 2 3 6 3" xfId="0"/>
    <cellStyle name="Normal 15 2 2 3 6 4" xfId="0"/>
    <cellStyle name="Normal 15 2 2 3 7" xfId="0"/>
    <cellStyle name="Normal 15 2 2 3 7 2" xfId="0"/>
    <cellStyle name="Normal 15 2 2 3 7 3" xfId="0"/>
    <cellStyle name="Normal 15 2 2 3 8" xfId="0"/>
    <cellStyle name="Normal 15 2 2 3 9" xfId="0"/>
    <cellStyle name="Normal 15 2 2 4" xfId="0"/>
    <cellStyle name="Normal 15 2 2 4 2" xfId="0"/>
    <cellStyle name="Normal 15 2 2 4 2 2" xfId="0"/>
    <cellStyle name="Normal 15 2 2 4 2 2 2" xfId="0"/>
    <cellStyle name="Normal 15 2 2 4 2 2 2 2" xfId="0"/>
    <cellStyle name="Normal 15 2 2 4 2 2 2 3" xfId="0"/>
    <cellStyle name="Normal 15 2 2 4 2 2 3" xfId="0"/>
    <cellStyle name="Normal 15 2 2 4 2 2 4" xfId="0"/>
    <cellStyle name="Normal 15 2 2 4 2 3" xfId="0"/>
    <cellStyle name="Normal 15 2 2 4 2 3 2" xfId="0"/>
    <cellStyle name="Normal 15 2 2 4 2 3 3" xfId="0"/>
    <cellStyle name="Normal 15 2 2 4 2 4" xfId="0"/>
    <cellStyle name="Normal 15 2 2 4 2 5" xfId="0"/>
    <cellStyle name="Normal 15 2 2 4 3" xfId="0"/>
    <cellStyle name="Normal 15 2 2 4 3 2" xfId="0"/>
    <cellStyle name="Normal 15 2 2 4 3 2 2" xfId="0"/>
    <cellStyle name="Normal 15 2 2 4 3 2 2 2" xfId="0"/>
    <cellStyle name="Normal 15 2 2 4 3 2 2 3" xfId="0"/>
    <cellStyle name="Normal 15 2 2 4 3 2 3" xfId="0"/>
    <cellStyle name="Normal 15 2 2 4 3 2 4" xfId="0"/>
    <cellStyle name="Normal 15 2 2 4 3 3" xfId="0"/>
    <cellStyle name="Normal 15 2 2 4 3 3 2" xfId="0"/>
    <cellStyle name="Normal 15 2 2 4 3 3 3" xfId="0"/>
    <cellStyle name="Normal 15 2 2 4 3 4" xfId="0"/>
    <cellStyle name="Normal 15 2 2 4 3 5" xfId="0"/>
    <cellStyle name="Normal 15 2 2 4 4" xfId="0"/>
    <cellStyle name="Normal 15 2 2 4 4 2" xfId="0"/>
    <cellStyle name="Normal 15 2 2 4 4 2 2" xfId="0"/>
    <cellStyle name="Normal 15 2 2 4 4 2 3" xfId="0"/>
    <cellStyle name="Normal 15 2 2 4 4 3" xfId="0"/>
    <cellStyle name="Normal 15 2 2 4 4 4" xfId="0"/>
    <cellStyle name="Normal 15 2 2 4 5" xfId="0"/>
    <cellStyle name="Normal 15 2 2 4 5 2" xfId="0"/>
    <cellStyle name="Normal 15 2 2 4 5 2 2" xfId="0"/>
    <cellStyle name="Normal 15 2 2 4 5 2 3" xfId="0"/>
    <cellStyle name="Normal 15 2 2 4 5 3" xfId="0"/>
    <cellStyle name="Normal 15 2 2 4 5 4" xfId="0"/>
    <cellStyle name="Normal 15 2 2 4 6" xfId="0"/>
    <cellStyle name="Normal 15 2 2 4 6 2" xfId="0"/>
    <cellStyle name="Normal 15 2 2 4 6 3" xfId="0"/>
    <cellStyle name="Normal 15 2 2 4 7" xfId="0"/>
    <cellStyle name="Normal 15 2 2 4 8" xfId="0"/>
    <cellStyle name="Normal 15 2 2 5" xfId="0"/>
    <cellStyle name="Normal 15 2 2 5 2" xfId="0"/>
    <cellStyle name="Normal 15 2 2 5 2 2" xfId="0"/>
    <cellStyle name="Normal 15 2 2 5 2 2 2" xfId="0"/>
    <cellStyle name="Normal 15 2 2 5 2 2 2 2" xfId="0"/>
    <cellStyle name="Normal 15 2 2 5 2 2 2 3" xfId="0"/>
    <cellStyle name="Normal 15 2 2 5 2 2 3" xfId="0"/>
    <cellStyle name="Normal 15 2 2 5 2 2 4" xfId="0"/>
    <cellStyle name="Normal 15 2 2 5 2 3" xfId="0"/>
    <cellStyle name="Normal 15 2 2 5 2 3 2" xfId="0"/>
    <cellStyle name="Normal 15 2 2 5 2 3 3" xfId="0"/>
    <cellStyle name="Normal 15 2 2 5 2 4" xfId="0"/>
    <cellStyle name="Normal 15 2 2 5 2 5" xfId="0"/>
    <cellStyle name="Normal 15 2 2 5 3" xfId="0"/>
    <cellStyle name="Normal 15 2 2 5 3 2" xfId="0"/>
    <cellStyle name="Normal 15 2 2 5 3 2 2" xfId="0"/>
    <cellStyle name="Normal 15 2 2 5 3 2 2 2" xfId="0"/>
    <cellStyle name="Normal 15 2 2 5 3 2 2 3" xfId="0"/>
    <cellStyle name="Normal 15 2 2 5 3 2 3" xfId="0"/>
    <cellStyle name="Normal 15 2 2 5 3 2 4" xfId="0"/>
    <cellStyle name="Normal 15 2 2 5 3 3" xfId="0"/>
    <cellStyle name="Normal 15 2 2 5 3 3 2" xfId="0"/>
    <cellStyle name="Normal 15 2 2 5 3 3 3" xfId="0"/>
    <cellStyle name="Normal 15 2 2 5 3 4" xfId="0"/>
    <cellStyle name="Normal 15 2 2 5 3 5" xfId="0"/>
    <cellStyle name="Normal 15 2 2 5 4" xfId="0"/>
    <cellStyle name="Normal 15 2 2 5 4 2" xfId="0"/>
    <cellStyle name="Normal 15 2 2 5 4 2 2" xfId="0"/>
    <cellStyle name="Normal 15 2 2 5 4 2 3" xfId="0"/>
    <cellStyle name="Normal 15 2 2 5 4 3" xfId="0"/>
    <cellStyle name="Normal 15 2 2 5 4 4" xfId="0"/>
    <cellStyle name="Normal 15 2 2 5 5" xfId="0"/>
    <cellStyle name="Normal 15 2 2 5 5 2" xfId="0"/>
    <cellStyle name="Normal 15 2 2 5 5 2 2" xfId="0"/>
    <cellStyle name="Normal 15 2 2 5 5 2 3" xfId="0"/>
    <cellStyle name="Normal 15 2 2 5 5 3" xfId="0"/>
    <cellStyle name="Normal 15 2 2 5 5 4" xfId="0"/>
    <cellStyle name="Normal 15 2 2 5 6" xfId="0"/>
    <cellStyle name="Normal 15 2 2 5 6 2" xfId="0"/>
    <cellStyle name="Normal 15 2 2 5 6 3" xfId="0"/>
    <cellStyle name="Normal 15 2 2 5 7" xfId="0"/>
    <cellStyle name="Normal 15 2 2 5 8" xfId="0"/>
    <cellStyle name="Normal 15 2 2 6" xfId="0"/>
    <cellStyle name="Normal 15 2 2 6 2" xfId="0"/>
    <cellStyle name="Normal 15 2 2 6 2 2" xfId="0"/>
    <cellStyle name="Normal 15 2 2 6 2 2 2" xfId="0"/>
    <cellStyle name="Normal 15 2 2 6 2 2 3" xfId="0"/>
    <cellStyle name="Normal 15 2 2 6 2 3" xfId="0"/>
    <cellStyle name="Normal 15 2 2 6 2 4" xfId="0"/>
    <cellStyle name="Normal 15 2 2 6 3" xfId="0"/>
    <cellStyle name="Normal 15 2 2 6 3 2" xfId="0"/>
    <cellStyle name="Normal 15 2 2 6 3 3" xfId="0"/>
    <cellStyle name="Normal 15 2 2 6 4" xfId="0"/>
    <cellStyle name="Normal 15 2 2 6 5" xfId="0"/>
    <cellStyle name="Normal 15 2 2 7" xfId="0"/>
    <cellStyle name="Normal 15 2 2 7 2" xfId="0"/>
    <cellStyle name="Normal 15 2 2 7 2 2" xfId="0"/>
    <cellStyle name="Normal 15 2 2 7 2 2 2" xfId="0"/>
    <cellStyle name="Normal 15 2 2 7 2 2 3" xfId="0"/>
    <cellStyle name="Normal 15 2 2 7 2 3" xfId="0"/>
    <cellStyle name="Normal 15 2 2 7 2 4" xfId="0"/>
    <cellStyle name="Normal 15 2 2 7 3" xfId="0"/>
    <cellStyle name="Normal 15 2 2 7 3 2" xfId="0"/>
    <cellStyle name="Normal 15 2 2 7 3 3" xfId="0"/>
    <cellStyle name="Normal 15 2 2 7 4" xfId="0"/>
    <cellStyle name="Normal 15 2 2 7 5" xfId="0"/>
    <cellStyle name="Normal 15 2 2 8" xfId="0"/>
    <cellStyle name="Normal 15 2 2 8 2" xfId="0"/>
    <cellStyle name="Normal 15 2 2 8 2 2" xfId="0"/>
    <cellStyle name="Normal 15 2 2 8 2 3" xfId="0"/>
    <cellStyle name="Normal 15 2 2 8 3" xfId="0"/>
    <cellStyle name="Normal 15 2 2 8 4" xfId="0"/>
    <cellStyle name="Normal 15 2 2 9" xfId="0"/>
    <cellStyle name="Normal 15 2 2 9 2" xfId="0"/>
    <cellStyle name="Normal 15 2 2 9 2 2" xfId="0"/>
    <cellStyle name="Normal 15 2 2 9 2 3" xfId="0"/>
    <cellStyle name="Normal 15 2 2 9 3" xfId="0"/>
    <cellStyle name="Normal 15 2 2 9 4" xfId="0"/>
    <cellStyle name="Normal 15 2 3" xfId="0"/>
    <cellStyle name="Normal 15 2 3 10" xfId="0"/>
    <cellStyle name="Normal 15 2 3 11" xfId="0"/>
    <cellStyle name="Normal 15 2 3 2" xfId="0"/>
    <cellStyle name="Normal 15 2 3 2 10" xfId="0"/>
    <cellStyle name="Normal 15 2 3 2 2" xfId="0"/>
    <cellStyle name="Normal 15 2 3 2 2 2" xfId="0"/>
    <cellStyle name="Normal 15 2 3 2 2 2 2" xfId="0"/>
    <cellStyle name="Normal 15 2 3 2 2 2 2 2" xfId="0"/>
    <cellStyle name="Normal 15 2 3 2 2 2 2 2 2" xfId="0"/>
    <cellStyle name="Normal 15 2 3 2 2 2 2 2 3" xfId="0"/>
    <cellStyle name="Normal 15 2 3 2 2 2 2 3" xfId="0"/>
    <cellStyle name="Normal 15 2 3 2 2 2 2 4" xfId="0"/>
    <cellStyle name="Normal 15 2 3 2 2 2 3" xfId="0"/>
    <cellStyle name="Normal 15 2 3 2 2 2 3 2" xfId="0"/>
    <cellStyle name="Normal 15 2 3 2 2 2 3 3" xfId="0"/>
    <cellStyle name="Normal 15 2 3 2 2 2 4" xfId="0"/>
    <cellStyle name="Normal 15 2 3 2 2 2 5" xfId="0"/>
    <cellStyle name="Normal 15 2 3 2 2 3" xfId="0"/>
    <cellStyle name="Normal 15 2 3 2 2 3 2" xfId="0"/>
    <cellStyle name="Normal 15 2 3 2 2 3 2 2" xfId="0"/>
    <cellStyle name="Normal 15 2 3 2 2 3 2 2 2" xfId="0"/>
    <cellStyle name="Normal 15 2 3 2 2 3 2 2 3" xfId="0"/>
    <cellStyle name="Normal 15 2 3 2 2 3 2 3" xfId="0"/>
    <cellStyle name="Normal 15 2 3 2 2 3 2 4" xfId="0"/>
    <cellStyle name="Normal 15 2 3 2 2 3 3" xfId="0"/>
    <cellStyle name="Normal 15 2 3 2 2 3 3 2" xfId="0"/>
    <cellStyle name="Normal 15 2 3 2 2 3 3 3" xfId="0"/>
    <cellStyle name="Normal 15 2 3 2 2 3 4" xfId="0"/>
    <cellStyle name="Normal 15 2 3 2 2 3 5" xfId="0"/>
    <cellStyle name="Normal 15 2 3 2 2 4" xfId="0"/>
    <cellStyle name="Normal 15 2 3 2 2 4 2" xfId="0"/>
    <cellStyle name="Normal 15 2 3 2 2 4 2 2" xfId="0"/>
    <cellStyle name="Normal 15 2 3 2 2 4 2 3" xfId="0"/>
    <cellStyle name="Normal 15 2 3 2 2 4 3" xfId="0"/>
    <cellStyle name="Normal 15 2 3 2 2 4 4" xfId="0"/>
    <cellStyle name="Normal 15 2 3 2 2 5" xfId="0"/>
    <cellStyle name="Normal 15 2 3 2 2 5 2" xfId="0"/>
    <cellStyle name="Normal 15 2 3 2 2 5 2 2" xfId="0"/>
    <cellStyle name="Normal 15 2 3 2 2 5 2 3" xfId="0"/>
    <cellStyle name="Normal 15 2 3 2 2 5 3" xfId="0"/>
    <cellStyle name="Normal 15 2 3 2 2 5 4" xfId="0"/>
    <cellStyle name="Normal 15 2 3 2 2 6" xfId="0"/>
    <cellStyle name="Normal 15 2 3 2 2 6 2" xfId="0"/>
    <cellStyle name="Normal 15 2 3 2 2 6 3" xfId="0"/>
    <cellStyle name="Normal 15 2 3 2 2 7" xfId="0"/>
    <cellStyle name="Normal 15 2 3 2 2 8" xfId="0"/>
    <cellStyle name="Normal 15 2 3 2 3" xfId="0"/>
    <cellStyle name="Normal 15 2 3 2 3 2" xfId="0"/>
    <cellStyle name="Normal 15 2 3 2 3 2 2" xfId="0"/>
    <cellStyle name="Normal 15 2 3 2 3 2 2 2" xfId="0"/>
    <cellStyle name="Normal 15 2 3 2 3 2 2 2 2" xfId="0"/>
    <cellStyle name="Normal 15 2 3 2 3 2 2 2 3" xfId="0"/>
    <cellStyle name="Normal 15 2 3 2 3 2 2 3" xfId="0"/>
    <cellStyle name="Normal 15 2 3 2 3 2 2 4" xfId="0"/>
    <cellStyle name="Normal 15 2 3 2 3 2 3" xfId="0"/>
    <cellStyle name="Normal 15 2 3 2 3 2 3 2" xfId="0"/>
    <cellStyle name="Normal 15 2 3 2 3 2 3 3" xfId="0"/>
    <cellStyle name="Normal 15 2 3 2 3 2 4" xfId="0"/>
    <cellStyle name="Normal 15 2 3 2 3 2 5" xfId="0"/>
    <cellStyle name="Normal 15 2 3 2 3 3" xfId="0"/>
    <cellStyle name="Normal 15 2 3 2 3 3 2" xfId="0"/>
    <cellStyle name="Normal 15 2 3 2 3 3 2 2" xfId="0"/>
    <cellStyle name="Normal 15 2 3 2 3 3 2 2 2" xfId="0"/>
    <cellStyle name="Normal 15 2 3 2 3 3 2 2 3" xfId="0"/>
    <cellStyle name="Normal 15 2 3 2 3 3 2 3" xfId="0"/>
    <cellStyle name="Normal 15 2 3 2 3 3 2 4" xfId="0"/>
    <cellStyle name="Normal 15 2 3 2 3 3 3" xfId="0"/>
    <cellStyle name="Normal 15 2 3 2 3 3 3 2" xfId="0"/>
    <cellStyle name="Normal 15 2 3 2 3 3 3 3" xfId="0"/>
    <cellStyle name="Normal 15 2 3 2 3 3 4" xfId="0"/>
    <cellStyle name="Normal 15 2 3 2 3 3 5" xfId="0"/>
    <cellStyle name="Normal 15 2 3 2 3 4" xfId="0"/>
    <cellStyle name="Normal 15 2 3 2 3 4 2" xfId="0"/>
    <cellStyle name="Normal 15 2 3 2 3 4 2 2" xfId="0"/>
    <cellStyle name="Normal 15 2 3 2 3 4 2 3" xfId="0"/>
    <cellStyle name="Normal 15 2 3 2 3 4 3" xfId="0"/>
    <cellStyle name="Normal 15 2 3 2 3 4 4" xfId="0"/>
    <cellStyle name="Normal 15 2 3 2 3 5" xfId="0"/>
    <cellStyle name="Normal 15 2 3 2 3 5 2" xfId="0"/>
    <cellStyle name="Normal 15 2 3 2 3 5 2 2" xfId="0"/>
    <cellStyle name="Normal 15 2 3 2 3 5 2 3" xfId="0"/>
    <cellStyle name="Normal 15 2 3 2 3 5 3" xfId="0"/>
    <cellStyle name="Normal 15 2 3 2 3 5 4" xfId="0"/>
    <cellStyle name="Normal 15 2 3 2 3 6" xfId="0"/>
    <cellStyle name="Normal 15 2 3 2 3 6 2" xfId="0"/>
    <cellStyle name="Normal 15 2 3 2 3 6 3" xfId="0"/>
    <cellStyle name="Normal 15 2 3 2 3 7" xfId="0"/>
    <cellStyle name="Normal 15 2 3 2 3 8" xfId="0"/>
    <cellStyle name="Normal 15 2 3 2 4" xfId="0"/>
    <cellStyle name="Normal 15 2 3 2 4 2" xfId="0"/>
    <cellStyle name="Normal 15 2 3 2 4 2 2" xfId="0"/>
    <cellStyle name="Normal 15 2 3 2 4 2 2 2" xfId="0"/>
    <cellStyle name="Normal 15 2 3 2 4 2 2 3" xfId="0"/>
    <cellStyle name="Normal 15 2 3 2 4 2 3" xfId="0"/>
    <cellStyle name="Normal 15 2 3 2 4 2 4" xfId="0"/>
    <cellStyle name="Normal 15 2 3 2 4 3" xfId="0"/>
    <cellStyle name="Normal 15 2 3 2 4 3 2" xfId="0"/>
    <cellStyle name="Normal 15 2 3 2 4 3 3" xfId="0"/>
    <cellStyle name="Normal 15 2 3 2 4 4" xfId="0"/>
    <cellStyle name="Normal 15 2 3 2 4 5" xfId="0"/>
    <cellStyle name="Normal 15 2 3 2 5" xfId="0"/>
    <cellStyle name="Normal 15 2 3 2 5 2" xfId="0"/>
    <cellStyle name="Normal 15 2 3 2 5 2 2" xfId="0"/>
    <cellStyle name="Normal 15 2 3 2 5 2 2 2" xfId="0"/>
    <cellStyle name="Normal 15 2 3 2 5 2 2 3" xfId="0"/>
    <cellStyle name="Normal 15 2 3 2 5 2 3" xfId="0"/>
    <cellStyle name="Normal 15 2 3 2 5 2 4" xfId="0"/>
    <cellStyle name="Normal 15 2 3 2 5 3" xfId="0"/>
    <cellStyle name="Normal 15 2 3 2 5 3 2" xfId="0"/>
    <cellStyle name="Normal 15 2 3 2 5 3 3" xfId="0"/>
    <cellStyle name="Normal 15 2 3 2 5 4" xfId="0"/>
    <cellStyle name="Normal 15 2 3 2 5 5" xfId="0"/>
    <cellStyle name="Normal 15 2 3 2 6" xfId="0"/>
    <cellStyle name="Normal 15 2 3 2 6 2" xfId="0"/>
    <cellStyle name="Normal 15 2 3 2 6 2 2" xfId="0"/>
    <cellStyle name="Normal 15 2 3 2 6 2 3" xfId="0"/>
    <cellStyle name="Normal 15 2 3 2 6 3" xfId="0"/>
    <cellStyle name="Normal 15 2 3 2 6 4" xfId="0"/>
    <cellStyle name="Normal 15 2 3 2 7" xfId="0"/>
    <cellStyle name="Normal 15 2 3 2 7 2" xfId="0"/>
    <cellStyle name="Normal 15 2 3 2 7 2 2" xfId="0"/>
    <cellStyle name="Normal 15 2 3 2 7 2 3" xfId="0"/>
    <cellStyle name="Normal 15 2 3 2 7 3" xfId="0"/>
    <cellStyle name="Normal 15 2 3 2 7 4" xfId="0"/>
    <cellStyle name="Normal 15 2 3 2 8" xfId="0"/>
    <cellStyle name="Normal 15 2 3 2 8 2" xfId="0"/>
    <cellStyle name="Normal 15 2 3 2 8 3" xfId="0"/>
    <cellStyle name="Normal 15 2 3 2 9" xfId="0"/>
    <cellStyle name="Normal 15 2 3 3" xfId="0"/>
    <cellStyle name="Normal 15 2 3 3 2" xfId="0"/>
    <cellStyle name="Normal 15 2 3 3 2 2" xfId="0"/>
    <cellStyle name="Normal 15 2 3 3 2 2 2" xfId="0"/>
    <cellStyle name="Normal 15 2 3 3 2 2 2 2" xfId="0"/>
    <cellStyle name="Normal 15 2 3 3 2 2 2 2 2" xfId="0"/>
    <cellStyle name="Normal 15 2 3 3 2 2 2 2 3" xfId="0"/>
    <cellStyle name="Normal 15 2 3 3 2 2 2 3" xfId="0"/>
    <cellStyle name="Normal 15 2 3 3 2 2 2 4" xfId="0"/>
    <cellStyle name="Normal 15 2 3 3 2 2 3" xfId="0"/>
    <cellStyle name="Normal 15 2 3 3 2 2 3 2" xfId="0"/>
    <cellStyle name="Normal 15 2 3 3 2 2 3 3" xfId="0"/>
    <cellStyle name="Normal 15 2 3 3 2 2 4" xfId="0"/>
    <cellStyle name="Normal 15 2 3 3 2 2 5" xfId="0"/>
    <cellStyle name="Normal 15 2 3 3 2 3" xfId="0"/>
    <cellStyle name="Normal 15 2 3 3 2 3 2" xfId="0"/>
    <cellStyle name="Normal 15 2 3 3 2 3 2 2" xfId="0"/>
    <cellStyle name="Normal 15 2 3 3 2 3 2 2 2" xfId="0"/>
    <cellStyle name="Normal 15 2 3 3 2 3 2 2 3" xfId="0"/>
    <cellStyle name="Normal 15 2 3 3 2 3 2 3" xfId="0"/>
    <cellStyle name="Normal 15 2 3 3 2 3 2 4" xfId="0"/>
    <cellStyle name="Normal 15 2 3 3 2 3 3" xfId="0"/>
    <cellStyle name="Normal 15 2 3 3 2 3 3 2" xfId="0"/>
    <cellStyle name="Normal 15 2 3 3 2 3 3 3" xfId="0"/>
    <cellStyle name="Normal 15 2 3 3 2 3 4" xfId="0"/>
    <cellStyle name="Normal 15 2 3 3 2 3 5" xfId="0"/>
    <cellStyle name="Normal 15 2 3 3 2 4" xfId="0"/>
    <cellStyle name="Normal 15 2 3 3 2 4 2" xfId="0"/>
    <cellStyle name="Normal 15 2 3 3 2 4 2 2" xfId="0"/>
    <cellStyle name="Normal 15 2 3 3 2 4 2 3" xfId="0"/>
    <cellStyle name="Normal 15 2 3 3 2 4 3" xfId="0"/>
    <cellStyle name="Normal 15 2 3 3 2 4 4" xfId="0"/>
    <cellStyle name="Normal 15 2 3 3 2 5" xfId="0"/>
    <cellStyle name="Normal 15 2 3 3 2 5 2" xfId="0"/>
    <cellStyle name="Normal 15 2 3 3 2 5 2 2" xfId="0"/>
    <cellStyle name="Normal 15 2 3 3 2 5 2 3" xfId="0"/>
    <cellStyle name="Normal 15 2 3 3 2 5 3" xfId="0"/>
    <cellStyle name="Normal 15 2 3 3 2 5 4" xfId="0"/>
    <cellStyle name="Normal 15 2 3 3 2 6" xfId="0"/>
    <cellStyle name="Normal 15 2 3 3 2 6 2" xfId="0"/>
    <cellStyle name="Normal 15 2 3 3 2 6 3" xfId="0"/>
    <cellStyle name="Normal 15 2 3 3 2 7" xfId="0"/>
    <cellStyle name="Normal 15 2 3 3 2 8" xfId="0"/>
    <cellStyle name="Normal 15 2 3 3 3" xfId="0"/>
    <cellStyle name="Normal 15 2 3 3 3 2" xfId="0"/>
    <cellStyle name="Normal 15 2 3 3 3 2 2" xfId="0"/>
    <cellStyle name="Normal 15 2 3 3 3 2 2 2" xfId="0"/>
    <cellStyle name="Normal 15 2 3 3 3 2 2 3" xfId="0"/>
    <cellStyle name="Normal 15 2 3 3 3 2 3" xfId="0"/>
    <cellStyle name="Normal 15 2 3 3 3 2 4" xfId="0"/>
    <cellStyle name="Normal 15 2 3 3 3 3" xfId="0"/>
    <cellStyle name="Normal 15 2 3 3 3 3 2" xfId="0"/>
    <cellStyle name="Normal 15 2 3 3 3 3 3" xfId="0"/>
    <cellStyle name="Normal 15 2 3 3 3 4" xfId="0"/>
    <cellStyle name="Normal 15 2 3 3 3 5" xfId="0"/>
    <cellStyle name="Normal 15 2 3 3 4" xfId="0"/>
    <cellStyle name="Normal 15 2 3 3 4 2" xfId="0"/>
    <cellStyle name="Normal 15 2 3 3 4 2 2" xfId="0"/>
    <cellStyle name="Normal 15 2 3 3 4 2 2 2" xfId="0"/>
    <cellStyle name="Normal 15 2 3 3 4 2 2 3" xfId="0"/>
    <cellStyle name="Normal 15 2 3 3 4 2 3" xfId="0"/>
    <cellStyle name="Normal 15 2 3 3 4 2 4" xfId="0"/>
    <cellStyle name="Normal 15 2 3 3 4 3" xfId="0"/>
    <cellStyle name="Normal 15 2 3 3 4 3 2" xfId="0"/>
    <cellStyle name="Normal 15 2 3 3 4 3 3" xfId="0"/>
    <cellStyle name="Normal 15 2 3 3 4 4" xfId="0"/>
    <cellStyle name="Normal 15 2 3 3 4 5" xfId="0"/>
    <cellStyle name="Normal 15 2 3 3 5" xfId="0"/>
    <cellStyle name="Normal 15 2 3 3 5 2" xfId="0"/>
    <cellStyle name="Normal 15 2 3 3 5 2 2" xfId="0"/>
    <cellStyle name="Normal 15 2 3 3 5 2 3" xfId="0"/>
    <cellStyle name="Normal 15 2 3 3 5 3" xfId="0"/>
    <cellStyle name="Normal 15 2 3 3 5 4" xfId="0"/>
    <cellStyle name="Normal 15 2 3 3 6" xfId="0"/>
    <cellStyle name="Normal 15 2 3 3 6 2" xfId="0"/>
    <cellStyle name="Normal 15 2 3 3 6 2 2" xfId="0"/>
    <cellStyle name="Normal 15 2 3 3 6 2 3" xfId="0"/>
    <cellStyle name="Normal 15 2 3 3 6 3" xfId="0"/>
    <cellStyle name="Normal 15 2 3 3 6 4" xfId="0"/>
    <cellStyle name="Normal 15 2 3 3 7" xfId="0"/>
    <cellStyle name="Normal 15 2 3 3 7 2" xfId="0"/>
    <cellStyle name="Normal 15 2 3 3 7 3" xfId="0"/>
    <cellStyle name="Normal 15 2 3 3 8" xfId="0"/>
    <cellStyle name="Normal 15 2 3 3 9" xfId="0"/>
    <cellStyle name="Normal 15 2 3 4" xfId="0"/>
    <cellStyle name="Normal 15 2 3 4 2" xfId="0"/>
    <cellStyle name="Normal 15 2 3 4 2 2" xfId="0"/>
    <cellStyle name="Normal 15 2 3 4 2 2 2" xfId="0"/>
    <cellStyle name="Normal 15 2 3 4 2 2 2 2" xfId="0"/>
    <cellStyle name="Normal 15 2 3 4 2 2 2 3" xfId="0"/>
    <cellStyle name="Normal 15 2 3 4 2 2 3" xfId="0"/>
    <cellStyle name="Normal 15 2 3 4 2 2 4" xfId="0"/>
    <cellStyle name="Normal 15 2 3 4 2 3" xfId="0"/>
    <cellStyle name="Normal 15 2 3 4 2 3 2" xfId="0"/>
    <cellStyle name="Normal 15 2 3 4 2 3 3" xfId="0"/>
    <cellStyle name="Normal 15 2 3 4 2 4" xfId="0"/>
    <cellStyle name="Normal 15 2 3 4 2 5" xfId="0"/>
    <cellStyle name="Normal 15 2 3 4 3" xfId="0"/>
    <cellStyle name="Normal 15 2 3 4 3 2" xfId="0"/>
    <cellStyle name="Normal 15 2 3 4 3 2 2" xfId="0"/>
    <cellStyle name="Normal 15 2 3 4 3 2 2 2" xfId="0"/>
    <cellStyle name="Normal 15 2 3 4 3 2 2 3" xfId="0"/>
    <cellStyle name="Normal 15 2 3 4 3 2 3" xfId="0"/>
    <cellStyle name="Normal 15 2 3 4 3 2 4" xfId="0"/>
    <cellStyle name="Normal 15 2 3 4 3 3" xfId="0"/>
    <cellStyle name="Normal 15 2 3 4 3 3 2" xfId="0"/>
    <cellStyle name="Normal 15 2 3 4 3 3 3" xfId="0"/>
    <cellStyle name="Normal 15 2 3 4 3 4" xfId="0"/>
    <cellStyle name="Normal 15 2 3 4 3 5" xfId="0"/>
    <cellStyle name="Normal 15 2 3 4 4" xfId="0"/>
    <cellStyle name="Normal 15 2 3 4 4 2" xfId="0"/>
    <cellStyle name="Normal 15 2 3 4 4 2 2" xfId="0"/>
    <cellStyle name="Normal 15 2 3 4 4 2 3" xfId="0"/>
    <cellStyle name="Normal 15 2 3 4 4 3" xfId="0"/>
    <cellStyle name="Normal 15 2 3 4 4 4" xfId="0"/>
    <cellStyle name="Normal 15 2 3 4 5" xfId="0"/>
    <cellStyle name="Normal 15 2 3 4 5 2" xfId="0"/>
    <cellStyle name="Normal 15 2 3 4 5 2 2" xfId="0"/>
    <cellStyle name="Normal 15 2 3 4 5 2 3" xfId="0"/>
    <cellStyle name="Normal 15 2 3 4 5 3" xfId="0"/>
    <cellStyle name="Normal 15 2 3 4 5 4" xfId="0"/>
    <cellStyle name="Normal 15 2 3 4 6" xfId="0"/>
    <cellStyle name="Normal 15 2 3 4 6 2" xfId="0"/>
    <cellStyle name="Normal 15 2 3 4 6 3" xfId="0"/>
    <cellStyle name="Normal 15 2 3 4 7" xfId="0"/>
    <cellStyle name="Normal 15 2 3 4 8" xfId="0"/>
    <cellStyle name="Normal 15 2 3 5" xfId="0"/>
    <cellStyle name="Normal 15 2 3 5 2" xfId="0"/>
    <cellStyle name="Normal 15 2 3 5 2 2" xfId="0"/>
    <cellStyle name="Normal 15 2 3 5 2 2 2" xfId="0"/>
    <cellStyle name="Normal 15 2 3 5 2 2 3" xfId="0"/>
    <cellStyle name="Normal 15 2 3 5 2 3" xfId="0"/>
    <cellStyle name="Normal 15 2 3 5 2 4" xfId="0"/>
    <cellStyle name="Normal 15 2 3 5 3" xfId="0"/>
    <cellStyle name="Normal 15 2 3 5 3 2" xfId="0"/>
    <cellStyle name="Normal 15 2 3 5 3 3" xfId="0"/>
    <cellStyle name="Normal 15 2 3 5 4" xfId="0"/>
    <cellStyle name="Normal 15 2 3 5 5" xfId="0"/>
    <cellStyle name="Normal 15 2 3 6" xfId="0"/>
    <cellStyle name="Normal 15 2 3 6 2" xfId="0"/>
    <cellStyle name="Normal 15 2 3 6 2 2" xfId="0"/>
    <cellStyle name="Normal 15 2 3 6 2 2 2" xfId="0"/>
    <cellStyle name="Normal 15 2 3 6 2 2 3" xfId="0"/>
    <cellStyle name="Normal 15 2 3 6 2 3" xfId="0"/>
    <cellStyle name="Normal 15 2 3 6 2 4" xfId="0"/>
    <cellStyle name="Normal 15 2 3 6 3" xfId="0"/>
    <cellStyle name="Normal 15 2 3 6 3 2" xfId="0"/>
    <cellStyle name="Normal 15 2 3 6 3 3" xfId="0"/>
    <cellStyle name="Normal 15 2 3 6 4" xfId="0"/>
    <cellStyle name="Normal 15 2 3 6 5" xfId="0"/>
    <cellStyle name="Normal 15 2 3 7" xfId="0"/>
    <cellStyle name="Normal 15 2 3 7 2" xfId="0"/>
    <cellStyle name="Normal 15 2 3 7 2 2" xfId="0"/>
    <cellStyle name="Normal 15 2 3 7 2 3" xfId="0"/>
    <cellStyle name="Normal 15 2 3 7 3" xfId="0"/>
    <cellStyle name="Normal 15 2 3 7 4" xfId="0"/>
    <cellStyle name="Normal 15 2 3 8" xfId="0"/>
    <cellStyle name="Normal 15 2 3 8 2" xfId="0"/>
    <cellStyle name="Normal 15 2 3 8 2 2" xfId="0"/>
    <cellStyle name="Normal 15 2 3 8 2 3" xfId="0"/>
    <cellStyle name="Normal 15 2 3 8 3" xfId="0"/>
    <cellStyle name="Normal 15 2 3 8 4" xfId="0"/>
    <cellStyle name="Normal 15 2 3 9" xfId="0"/>
    <cellStyle name="Normal 15 2 3 9 2" xfId="0"/>
    <cellStyle name="Normal 15 2 3 9 3" xfId="0"/>
    <cellStyle name="Normal 15 2 4" xfId="0"/>
    <cellStyle name="Normal 15 2 4 10" xfId="0"/>
    <cellStyle name="Normal 15 2 4 2" xfId="0"/>
    <cellStyle name="Normal 15 2 4 2 2" xfId="0"/>
    <cellStyle name="Normal 15 2 4 2 2 2" xfId="0"/>
    <cellStyle name="Normal 15 2 4 2 2 2 2" xfId="0"/>
    <cellStyle name="Normal 15 2 4 2 2 2 2 2" xfId="0"/>
    <cellStyle name="Normal 15 2 4 2 2 2 2 3" xfId="0"/>
    <cellStyle name="Normal 15 2 4 2 2 2 3" xfId="0"/>
    <cellStyle name="Normal 15 2 4 2 2 2 4" xfId="0"/>
    <cellStyle name="Normal 15 2 4 2 2 3" xfId="0"/>
    <cellStyle name="Normal 15 2 4 2 2 3 2" xfId="0"/>
    <cellStyle name="Normal 15 2 4 2 2 3 3" xfId="0"/>
    <cellStyle name="Normal 15 2 4 2 2 4" xfId="0"/>
    <cellStyle name="Normal 15 2 4 2 2 5" xfId="0"/>
    <cellStyle name="Normal 15 2 4 2 3" xfId="0"/>
    <cellStyle name="Normal 15 2 4 2 3 2" xfId="0"/>
    <cellStyle name="Normal 15 2 4 2 3 2 2" xfId="0"/>
    <cellStyle name="Normal 15 2 4 2 3 2 2 2" xfId="0"/>
    <cellStyle name="Normal 15 2 4 2 3 2 2 3" xfId="0"/>
    <cellStyle name="Normal 15 2 4 2 3 2 3" xfId="0"/>
    <cellStyle name="Normal 15 2 4 2 3 2 4" xfId="0"/>
    <cellStyle name="Normal 15 2 4 2 3 3" xfId="0"/>
    <cellStyle name="Normal 15 2 4 2 3 3 2" xfId="0"/>
    <cellStyle name="Normal 15 2 4 2 3 3 3" xfId="0"/>
    <cellStyle name="Normal 15 2 4 2 3 4" xfId="0"/>
    <cellStyle name="Normal 15 2 4 2 3 5" xfId="0"/>
    <cellStyle name="Normal 15 2 4 2 4" xfId="0"/>
    <cellStyle name="Normal 15 2 4 2 4 2" xfId="0"/>
    <cellStyle name="Normal 15 2 4 2 4 2 2" xfId="0"/>
    <cellStyle name="Normal 15 2 4 2 4 2 3" xfId="0"/>
    <cellStyle name="Normal 15 2 4 2 4 3" xfId="0"/>
    <cellStyle name="Normal 15 2 4 2 4 4" xfId="0"/>
    <cellStyle name="Normal 15 2 4 2 5" xfId="0"/>
    <cellStyle name="Normal 15 2 4 2 5 2" xfId="0"/>
    <cellStyle name="Normal 15 2 4 2 5 2 2" xfId="0"/>
    <cellStyle name="Normal 15 2 4 2 5 2 3" xfId="0"/>
    <cellStyle name="Normal 15 2 4 2 5 3" xfId="0"/>
    <cellStyle name="Normal 15 2 4 2 5 4" xfId="0"/>
    <cellStyle name="Normal 15 2 4 2 6" xfId="0"/>
    <cellStyle name="Normal 15 2 4 2 6 2" xfId="0"/>
    <cellStyle name="Normal 15 2 4 2 6 3" xfId="0"/>
    <cellStyle name="Normal 15 2 4 2 7" xfId="0"/>
    <cellStyle name="Normal 15 2 4 2 8" xfId="0"/>
    <cellStyle name="Normal 15 2 4 3" xfId="0"/>
    <cellStyle name="Normal 15 2 4 3 2" xfId="0"/>
    <cellStyle name="Normal 15 2 4 3 2 2" xfId="0"/>
    <cellStyle name="Normal 15 2 4 3 2 2 2" xfId="0"/>
    <cellStyle name="Normal 15 2 4 3 2 2 2 2" xfId="0"/>
    <cellStyle name="Normal 15 2 4 3 2 2 2 3" xfId="0"/>
    <cellStyle name="Normal 15 2 4 3 2 2 3" xfId="0"/>
    <cellStyle name="Normal 15 2 4 3 2 2 4" xfId="0"/>
    <cellStyle name="Normal 15 2 4 3 2 3" xfId="0"/>
    <cellStyle name="Normal 15 2 4 3 2 3 2" xfId="0"/>
    <cellStyle name="Normal 15 2 4 3 2 3 3" xfId="0"/>
    <cellStyle name="Normal 15 2 4 3 2 4" xfId="0"/>
    <cellStyle name="Normal 15 2 4 3 2 5" xfId="0"/>
    <cellStyle name="Normal 15 2 4 3 3" xfId="0"/>
    <cellStyle name="Normal 15 2 4 3 3 2" xfId="0"/>
    <cellStyle name="Normal 15 2 4 3 3 2 2" xfId="0"/>
    <cellStyle name="Normal 15 2 4 3 3 2 2 2" xfId="0"/>
    <cellStyle name="Normal 15 2 4 3 3 2 2 3" xfId="0"/>
    <cellStyle name="Normal 15 2 4 3 3 2 3" xfId="0"/>
    <cellStyle name="Normal 15 2 4 3 3 2 4" xfId="0"/>
    <cellStyle name="Normal 15 2 4 3 3 3" xfId="0"/>
    <cellStyle name="Normal 15 2 4 3 3 3 2" xfId="0"/>
    <cellStyle name="Normal 15 2 4 3 3 3 3" xfId="0"/>
    <cellStyle name="Normal 15 2 4 3 3 4" xfId="0"/>
    <cellStyle name="Normal 15 2 4 3 3 5" xfId="0"/>
    <cellStyle name="Normal 15 2 4 3 4" xfId="0"/>
    <cellStyle name="Normal 15 2 4 3 4 2" xfId="0"/>
    <cellStyle name="Normal 15 2 4 3 4 2 2" xfId="0"/>
    <cellStyle name="Normal 15 2 4 3 4 2 3" xfId="0"/>
    <cellStyle name="Normal 15 2 4 3 4 3" xfId="0"/>
    <cellStyle name="Normal 15 2 4 3 4 4" xfId="0"/>
    <cellStyle name="Normal 15 2 4 3 5" xfId="0"/>
    <cellStyle name="Normal 15 2 4 3 5 2" xfId="0"/>
    <cellStyle name="Normal 15 2 4 3 5 2 2" xfId="0"/>
    <cellStyle name="Normal 15 2 4 3 5 2 3" xfId="0"/>
    <cellStyle name="Normal 15 2 4 3 5 3" xfId="0"/>
    <cellStyle name="Normal 15 2 4 3 5 4" xfId="0"/>
    <cellStyle name="Normal 15 2 4 3 6" xfId="0"/>
    <cellStyle name="Normal 15 2 4 3 6 2" xfId="0"/>
    <cellStyle name="Normal 15 2 4 3 6 3" xfId="0"/>
    <cellStyle name="Normal 15 2 4 3 7" xfId="0"/>
    <cellStyle name="Normal 15 2 4 3 8" xfId="0"/>
    <cellStyle name="Normal 15 2 4 4" xfId="0"/>
    <cellStyle name="Normal 15 2 4 4 2" xfId="0"/>
    <cellStyle name="Normal 15 2 4 4 2 2" xfId="0"/>
    <cellStyle name="Normal 15 2 4 4 2 2 2" xfId="0"/>
    <cellStyle name="Normal 15 2 4 4 2 2 3" xfId="0"/>
    <cellStyle name="Normal 15 2 4 4 2 3" xfId="0"/>
    <cellStyle name="Normal 15 2 4 4 2 4" xfId="0"/>
    <cellStyle name="Normal 15 2 4 4 3" xfId="0"/>
    <cellStyle name="Normal 15 2 4 4 3 2" xfId="0"/>
    <cellStyle name="Normal 15 2 4 4 3 3" xfId="0"/>
    <cellStyle name="Normal 15 2 4 4 4" xfId="0"/>
    <cellStyle name="Normal 15 2 4 4 5" xfId="0"/>
    <cellStyle name="Normal 15 2 4 5" xfId="0"/>
    <cellStyle name="Normal 15 2 4 5 2" xfId="0"/>
    <cellStyle name="Normal 15 2 4 5 2 2" xfId="0"/>
    <cellStyle name="Normal 15 2 4 5 2 2 2" xfId="0"/>
    <cellStyle name="Normal 15 2 4 5 2 2 3" xfId="0"/>
    <cellStyle name="Normal 15 2 4 5 2 3" xfId="0"/>
    <cellStyle name="Normal 15 2 4 5 2 4" xfId="0"/>
    <cellStyle name="Normal 15 2 4 5 3" xfId="0"/>
    <cellStyle name="Normal 15 2 4 5 3 2" xfId="0"/>
    <cellStyle name="Normal 15 2 4 5 3 3" xfId="0"/>
    <cellStyle name="Normal 15 2 4 5 4" xfId="0"/>
    <cellStyle name="Normal 15 2 4 5 5" xfId="0"/>
    <cellStyle name="Normal 15 2 4 6" xfId="0"/>
    <cellStyle name="Normal 15 2 4 6 2" xfId="0"/>
    <cellStyle name="Normal 15 2 4 6 2 2" xfId="0"/>
    <cellStyle name="Normal 15 2 4 6 2 3" xfId="0"/>
    <cellStyle name="Normal 15 2 4 6 3" xfId="0"/>
    <cellStyle name="Normal 15 2 4 6 4" xfId="0"/>
    <cellStyle name="Normal 15 2 4 7" xfId="0"/>
    <cellStyle name="Normal 15 2 4 7 2" xfId="0"/>
    <cellStyle name="Normal 15 2 4 7 2 2" xfId="0"/>
    <cellStyle name="Normal 15 2 4 7 2 3" xfId="0"/>
    <cellStyle name="Normal 15 2 4 7 3" xfId="0"/>
    <cellStyle name="Normal 15 2 4 7 4" xfId="0"/>
    <cellStyle name="Normal 15 2 4 8" xfId="0"/>
    <cellStyle name="Normal 15 2 4 8 2" xfId="0"/>
    <cellStyle name="Normal 15 2 4 8 3" xfId="0"/>
    <cellStyle name="Normal 15 2 4 9" xfId="0"/>
    <cellStyle name="Normal 15 2 5" xfId="0"/>
    <cellStyle name="Normal 15 2 5 2" xfId="0"/>
    <cellStyle name="Normal 15 2 5 2 2" xfId="0"/>
    <cellStyle name="Normal 15 2 5 2 2 2" xfId="0"/>
    <cellStyle name="Normal 15 2 5 2 2 2 2" xfId="0"/>
    <cellStyle name="Normal 15 2 5 2 2 2 2 2" xfId="0"/>
    <cellStyle name="Normal 15 2 5 2 2 2 2 3" xfId="0"/>
    <cellStyle name="Normal 15 2 5 2 2 2 3" xfId="0"/>
    <cellStyle name="Normal 15 2 5 2 2 2 4" xfId="0"/>
    <cellStyle name="Normal 15 2 5 2 2 3" xfId="0"/>
    <cellStyle name="Normal 15 2 5 2 2 3 2" xfId="0"/>
    <cellStyle name="Normal 15 2 5 2 2 3 3" xfId="0"/>
    <cellStyle name="Normal 15 2 5 2 2 4" xfId="0"/>
    <cellStyle name="Normal 15 2 5 2 2 5" xfId="0"/>
    <cellStyle name="Normal 15 2 5 2 3" xfId="0"/>
    <cellStyle name="Normal 15 2 5 2 3 2" xfId="0"/>
    <cellStyle name="Normal 15 2 5 2 3 2 2" xfId="0"/>
    <cellStyle name="Normal 15 2 5 2 3 2 2 2" xfId="0"/>
    <cellStyle name="Normal 15 2 5 2 3 2 2 3" xfId="0"/>
    <cellStyle name="Normal 15 2 5 2 3 2 3" xfId="0"/>
    <cellStyle name="Normal 15 2 5 2 3 2 4" xfId="0"/>
    <cellStyle name="Normal 15 2 5 2 3 3" xfId="0"/>
    <cellStyle name="Normal 15 2 5 2 3 3 2" xfId="0"/>
    <cellStyle name="Normal 15 2 5 2 3 3 3" xfId="0"/>
    <cellStyle name="Normal 15 2 5 2 3 4" xfId="0"/>
    <cellStyle name="Normal 15 2 5 2 3 5" xfId="0"/>
    <cellStyle name="Normal 15 2 5 2 4" xfId="0"/>
    <cellStyle name="Normal 15 2 5 2 4 2" xfId="0"/>
    <cellStyle name="Normal 15 2 5 2 4 2 2" xfId="0"/>
    <cellStyle name="Normal 15 2 5 2 4 2 3" xfId="0"/>
    <cellStyle name="Normal 15 2 5 2 4 3" xfId="0"/>
    <cellStyle name="Normal 15 2 5 2 4 4" xfId="0"/>
    <cellStyle name="Normal 15 2 5 2 5" xfId="0"/>
    <cellStyle name="Normal 15 2 5 2 5 2" xfId="0"/>
    <cellStyle name="Normal 15 2 5 2 5 2 2" xfId="0"/>
    <cellStyle name="Normal 15 2 5 2 5 2 3" xfId="0"/>
    <cellStyle name="Normal 15 2 5 2 5 3" xfId="0"/>
    <cellStyle name="Normal 15 2 5 2 5 4" xfId="0"/>
    <cellStyle name="Normal 15 2 5 2 6" xfId="0"/>
    <cellStyle name="Normal 15 2 5 2 6 2" xfId="0"/>
    <cellStyle name="Normal 15 2 5 2 6 3" xfId="0"/>
    <cellStyle name="Normal 15 2 5 2 7" xfId="0"/>
    <cellStyle name="Normal 15 2 5 2 8" xfId="0"/>
    <cellStyle name="Normal 15 2 5 3" xfId="0"/>
    <cellStyle name="Normal 15 2 5 3 2" xfId="0"/>
    <cellStyle name="Normal 15 2 5 3 2 2" xfId="0"/>
    <cellStyle name="Normal 15 2 5 3 2 2 2" xfId="0"/>
    <cellStyle name="Normal 15 2 5 3 2 2 3" xfId="0"/>
    <cellStyle name="Normal 15 2 5 3 2 3" xfId="0"/>
    <cellStyle name="Normal 15 2 5 3 2 4" xfId="0"/>
    <cellStyle name="Normal 15 2 5 3 3" xfId="0"/>
    <cellStyle name="Normal 15 2 5 3 3 2" xfId="0"/>
    <cellStyle name="Normal 15 2 5 3 3 3" xfId="0"/>
    <cellStyle name="Normal 15 2 5 3 4" xfId="0"/>
    <cellStyle name="Normal 15 2 5 3 5" xfId="0"/>
    <cellStyle name="Normal 15 2 5 4" xfId="0"/>
    <cellStyle name="Normal 15 2 5 4 2" xfId="0"/>
    <cellStyle name="Normal 15 2 5 4 2 2" xfId="0"/>
    <cellStyle name="Normal 15 2 5 4 2 2 2" xfId="0"/>
    <cellStyle name="Normal 15 2 5 4 2 2 3" xfId="0"/>
    <cellStyle name="Normal 15 2 5 4 2 3" xfId="0"/>
    <cellStyle name="Normal 15 2 5 4 2 4" xfId="0"/>
    <cellStyle name="Normal 15 2 5 4 3" xfId="0"/>
    <cellStyle name="Normal 15 2 5 4 3 2" xfId="0"/>
    <cellStyle name="Normal 15 2 5 4 3 3" xfId="0"/>
    <cellStyle name="Normal 15 2 5 4 4" xfId="0"/>
    <cellStyle name="Normal 15 2 5 4 5" xfId="0"/>
    <cellStyle name="Normal 15 2 5 5" xfId="0"/>
    <cellStyle name="Normal 15 2 5 5 2" xfId="0"/>
    <cellStyle name="Normal 15 2 5 5 2 2" xfId="0"/>
    <cellStyle name="Normal 15 2 5 5 2 3" xfId="0"/>
    <cellStyle name="Normal 15 2 5 5 3" xfId="0"/>
    <cellStyle name="Normal 15 2 5 5 4" xfId="0"/>
    <cellStyle name="Normal 15 2 5 6" xfId="0"/>
    <cellStyle name="Normal 15 2 5 6 2" xfId="0"/>
    <cellStyle name="Normal 15 2 5 6 2 2" xfId="0"/>
    <cellStyle name="Normal 15 2 5 6 2 3" xfId="0"/>
    <cellStyle name="Normal 15 2 5 6 3" xfId="0"/>
    <cellStyle name="Normal 15 2 5 6 4" xfId="0"/>
    <cellStyle name="Normal 15 2 5 7" xfId="0"/>
    <cellStyle name="Normal 15 2 5 7 2" xfId="0"/>
    <cellStyle name="Normal 15 2 5 7 3" xfId="0"/>
    <cellStyle name="Normal 15 2 5 8" xfId="0"/>
    <cellStyle name="Normal 15 2 5 9" xfId="0"/>
    <cellStyle name="Normal 15 2 6" xfId="0"/>
    <cellStyle name="Normal 15 2 6 2" xfId="0"/>
    <cellStyle name="Normal 15 2 6 2 2" xfId="0"/>
    <cellStyle name="Normal 15 2 6 2 2 2" xfId="0"/>
    <cellStyle name="Normal 15 2 6 2 2 2 2" xfId="0"/>
    <cellStyle name="Normal 15 2 6 2 2 2 3" xfId="0"/>
    <cellStyle name="Normal 15 2 6 2 2 3" xfId="0"/>
    <cellStyle name="Normal 15 2 6 2 2 4" xfId="0"/>
    <cellStyle name="Normal 15 2 6 2 3" xfId="0"/>
    <cellStyle name="Normal 15 2 6 2 3 2" xfId="0"/>
    <cellStyle name="Normal 15 2 6 2 3 3" xfId="0"/>
    <cellStyle name="Normal 15 2 6 2 4" xfId="0"/>
    <cellStyle name="Normal 15 2 6 2 5" xfId="0"/>
    <cellStyle name="Normal 15 2 6 3" xfId="0"/>
    <cellStyle name="Normal 15 2 6 3 2" xfId="0"/>
    <cellStyle name="Normal 15 2 6 3 2 2" xfId="0"/>
    <cellStyle name="Normal 15 2 6 3 2 2 2" xfId="0"/>
    <cellStyle name="Normal 15 2 6 3 2 2 3" xfId="0"/>
    <cellStyle name="Normal 15 2 6 3 2 3" xfId="0"/>
    <cellStyle name="Normal 15 2 6 3 2 4" xfId="0"/>
    <cellStyle name="Normal 15 2 6 3 3" xfId="0"/>
    <cellStyle name="Normal 15 2 6 3 3 2" xfId="0"/>
    <cellStyle name="Normal 15 2 6 3 3 3" xfId="0"/>
    <cellStyle name="Normal 15 2 6 3 4" xfId="0"/>
    <cellStyle name="Normal 15 2 6 3 5" xfId="0"/>
    <cellStyle name="Normal 15 2 6 4" xfId="0"/>
    <cellStyle name="Normal 15 2 6 4 2" xfId="0"/>
    <cellStyle name="Normal 15 2 6 4 2 2" xfId="0"/>
    <cellStyle name="Normal 15 2 6 4 2 3" xfId="0"/>
    <cellStyle name="Normal 15 2 6 4 3" xfId="0"/>
    <cellStyle name="Normal 15 2 6 4 4" xfId="0"/>
    <cellStyle name="Normal 15 2 6 5" xfId="0"/>
    <cellStyle name="Normal 15 2 6 5 2" xfId="0"/>
    <cellStyle name="Normal 15 2 6 5 2 2" xfId="0"/>
    <cellStyle name="Normal 15 2 6 5 2 3" xfId="0"/>
    <cellStyle name="Normal 15 2 6 5 3" xfId="0"/>
    <cellStyle name="Normal 15 2 6 5 4" xfId="0"/>
    <cellStyle name="Normal 15 2 6 6" xfId="0"/>
    <cellStyle name="Normal 15 2 6 6 2" xfId="0"/>
    <cellStyle name="Normal 15 2 6 6 3" xfId="0"/>
    <cellStyle name="Normal 15 2 6 7" xfId="0"/>
    <cellStyle name="Normal 15 2 6 8" xfId="0"/>
    <cellStyle name="Normal 15 2 7" xfId="0"/>
    <cellStyle name="Normal 15 2 7 2" xfId="0"/>
    <cellStyle name="Normal 15 2 7 2 2" xfId="0"/>
    <cellStyle name="Normal 15 2 7 2 2 2" xfId="0"/>
    <cellStyle name="Normal 15 2 7 2 2 2 2" xfId="0"/>
    <cellStyle name="Normal 15 2 7 2 2 2 3" xfId="0"/>
    <cellStyle name="Normal 15 2 7 2 2 3" xfId="0"/>
    <cellStyle name="Normal 15 2 7 2 2 4" xfId="0"/>
    <cellStyle name="Normal 15 2 7 2 3" xfId="0"/>
    <cellStyle name="Normal 15 2 7 2 3 2" xfId="0"/>
    <cellStyle name="Normal 15 2 7 2 3 3" xfId="0"/>
    <cellStyle name="Normal 15 2 7 2 4" xfId="0"/>
    <cellStyle name="Normal 15 2 7 2 5" xfId="0"/>
    <cellStyle name="Normal 15 2 7 3" xfId="0"/>
    <cellStyle name="Normal 15 2 7 3 2" xfId="0"/>
    <cellStyle name="Normal 15 2 7 3 2 2" xfId="0"/>
    <cellStyle name="Normal 15 2 7 3 2 2 2" xfId="0"/>
    <cellStyle name="Normal 15 2 7 3 2 2 3" xfId="0"/>
    <cellStyle name="Normal 15 2 7 3 2 3" xfId="0"/>
    <cellStyle name="Normal 15 2 7 3 2 4" xfId="0"/>
    <cellStyle name="Normal 15 2 7 3 3" xfId="0"/>
    <cellStyle name="Normal 15 2 7 3 3 2" xfId="0"/>
    <cellStyle name="Normal 15 2 7 3 3 3" xfId="0"/>
    <cellStyle name="Normal 15 2 7 3 4" xfId="0"/>
    <cellStyle name="Normal 15 2 7 3 5" xfId="0"/>
    <cellStyle name="Normal 15 2 7 4" xfId="0"/>
    <cellStyle name="Normal 15 2 7 4 2" xfId="0"/>
    <cellStyle name="Normal 15 2 7 4 2 2" xfId="0"/>
    <cellStyle name="Normal 15 2 7 4 2 3" xfId="0"/>
    <cellStyle name="Normal 15 2 7 4 3" xfId="0"/>
    <cellStyle name="Normal 15 2 7 4 4" xfId="0"/>
    <cellStyle name="Normal 15 2 7 5" xfId="0"/>
    <cellStyle name="Normal 15 2 7 5 2" xfId="0"/>
    <cellStyle name="Normal 15 2 7 5 2 2" xfId="0"/>
    <cellStyle name="Normal 15 2 7 5 2 3" xfId="0"/>
    <cellStyle name="Normal 15 2 7 5 3" xfId="0"/>
    <cellStyle name="Normal 15 2 7 5 4" xfId="0"/>
    <cellStyle name="Normal 15 2 7 6" xfId="0"/>
    <cellStyle name="Normal 15 2 7 6 2" xfId="0"/>
    <cellStyle name="Normal 15 2 7 6 3" xfId="0"/>
    <cellStyle name="Normal 15 2 7 7" xfId="0"/>
    <cellStyle name="Normal 15 2 7 8" xfId="0"/>
    <cellStyle name="Normal 15 2 8" xfId="0"/>
    <cellStyle name="Normal 15 2 8 2" xfId="0"/>
    <cellStyle name="Normal 15 2 8 2 2" xfId="0"/>
    <cellStyle name="Normal 15 2 8 2 2 2" xfId="0"/>
    <cellStyle name="Normal 15 2 8 2 2 3" xfId="0"/>
    <cellStyle name="Normal 15 2 8 2 3" xfId="0"/>
    <cellStyle name="Normal 15 2 8 2 4" xfId="0"/>
    <cellStyle name="Normal 15 2 8 3" xfId="0"/>
    <cellStyle name="Normal 15 2 8 3 2" xfId="0"/>
    <cellStyle name="Normal 15 2 8 3 3" xfId="0"/>
    <cellStyle name="Normal 15 2 8 4" xfId="0"/>
    <cellStyle name="Normal 15 2 8 5" xfId="0"/>
    <cellStyle name="Normal 15 2 9" xfId="0"/>
    <cellStyle name="Normal 15 2 9 2" xfId="0"/>
    <cellStyle name="Normal 15 2 9 2 2" xfId="0"/>
    <cellStyle name="Normal 15 2 9 2 2 2" xfId="0"/>
    <cellStyle name="Normal 15 2 9 2 2 3" xfId="0"/>
    <cellStyle name="Normal 15 2 9 2 3" xfId="0"/>
    <cellStyle name="Normal 15 2 9 2 4" xfId="0"/>
    <cellStyle name="Normal 15 2 9 3" xfId="0"/>
    <cellStyle name="Normal 15 2 9 3 2" xfId="0"/>
    <cellStyle name="Normal 15 2 9 3 3" xfId="0"/>
    <cellStyle name="Normal 15 2 9 4" xfId="0"/>
    <cellStyle name="Normal 15 2 9 5" xfId="0"/>
    <cellStyle name="Normal 15 3" xfId="0"/>
    <cellStyle name="Normal 15 3 10" xfId="0"/>
    <cellStyle name="Normal 15 3 10 2" xfId="0"/>
    <cellStyle name="Normal 15 3 10 2 2" xfId="0"/>
    <cellStyle name="Normal 15 3 10 2 3" xfId="0"/>
    <cellStyle name="Normal 15 3 10 3" xfId="0"/>
    <cellStyle name="Normal 15 3 10 4" xfId="0"/>
    <cellStyle name="Normal 15 3 11" xfId="0"/>
    <cellStyle name="Normal 15 3 11 2" xfId="0"/>
    <cellStyle name="Normal 15 3 11 3" xfId="0"/>
    <cellStyle name="Normal 15 3 12" xfId="0"/>
    <cellStyle name="Normal 15 3 13" xfId="0"/>
    <cellStyle name="Normal 15 3 2" xfId="0"/>
    <cellStyle name="Normal 15 3 2 10" xfId="0"/>
    <cellStyle name="Normal 15 3 2 11" xfId="0"/>
    <cellStyle name="Normal 15 3 2 2" xfId="0"/>
    <cellStyle name="Normal 15 3 2 2 10" xfId="0"/>
    <cellStyle name="Normal 15 3 2 2 2" xfId="0"/>
    <cellStyle name="Normal 15 3 2 2 2 2" xfId="0"/>
    <cellStyle name="Normal 15 3 2 2 2 2 2" xfId="0"/>
    <cellStyle name="Normal 15 3 2 2 2 2 2 2" xfId="0"/>
    <cellStyle name="Normal 15 3 2 2 2 2 2 2 2" xfId="0"/>
    <cellStyle name="Normal 15 3 2 2 2 2 2 2 3" xfId="0"/>
    <cellStyle name="Normal 15 3 2 2 2 2 2 3" xfId="0"/>
    <cellStyle name="Normal 15 3 2 2 2 2 2 4" xfId="0"/>
    <cellStyle name="Normal 15 3 2 2 2 2 3" xfId="0"/>
    <cellStyle name="Normal 15 3 2 2 2 2 3 2" xfId="0"/>
    <cellStyle name="Normal 15 3 2 2 2 2 3 3" xfId="0"/>
    <cellStyle name="Normal 15 3 2 2 2 2 4" xfId="0"/>
    <cellStyle name="Normal 15 3 2 2 2 2 5" xfId="0"/>
    <cellStyle name="Normal 15 3 2 2 2 3" xfId="0"/>
    <cellStyle name="Normal 15 3 2 2 2 3 2" xfId="0"/>
    <cellStyle name="Normal 15 3 2 2 2 3 2 2" xfId="0"/>
    <cellStyle name="Normal 15 3 2 2 2 3 2 2 2" xfId="0"/>
    <cellStyle name="Normal 15 3 2 2 2 3 2 2 3" xfId="0"/>
    <cellStyle name="Normal 15 3 2 2 2 3 2 3" xfId="0"/>
    <cellStyle name="Normal 15 3 2 2 2 3 2 4" xfId="0"/>
    <cellStyle name="Normal 15 3 2 2 2 3 3" xfId="0"/>
    <cellStyle name="Normal 15 3 2 2 2 3 3 2" xfId="0"/>
    <cellStyle name="Normal 15 3 2 2 2 3 3 3" xfId="0"/>
    <cellStyle name="Normal 15 3 2 2 2 3 4" xfId="0"/>
    <cellStyle name="Normal 15 3 2 2 2 3 5" xfId="0"/>
    <cellStyle name="Normal 15 3 2 2 2 4" xfId="0"/>
    <cellStyle name="Normal 15 3 2 2 2 4 2" xfId="0"/>
    <cellStyle name="Normal 15 3 2 2 2 4 2 2" xfId="0"/>
    <cellStyle name="Normal 15 3 2 2 2 4 2 3" xfId="0"/>
    <cellStyle name="Normal 15 3 2 2 2 4 3" xfId="0"/>
    <cellStyle name="Normal 15 3 2 2 2 4 4" xfId="0"/>
    <cellStyle name="Normal 15 3 2 2 2 5" xfId="0"/>
    <cellStyle name="Normal 15 3 2 2 2 5 2" xfId="0"/>
    <cellStyle name="Normal 15 3 2 2 2 5 2 2" xfId="0"/>
    <cellStyle name="Normal 15 3 2 2 2 5 2 3" xfId="0"/>
    <cellStyle name="Normal 15 3 2 2 2 5 3" xfId="0"/>
    <cellStyle name="Normal 15 3 2 2 2 5 4" xfId="0"/>
    <cellStyle name="Normal 15 3 2 2 2 6" xfId="0"/>
    <cellStyle name="Normal 15 3 2 2 2 6 2" xfId="0"/>
    <cellStyle name="Normal 15 3 2 2 2 6 3" xfId="0"/>
    <cellStyle name="Normal 15 3 2 2 2 7" xfId="0"/>
    <cellStyle name="Normal 15 3 2 2 2 8" xfId="0"/>
    <cellStyle name="Normal 15 3 2 2 3" xfId="0"/>
    <cellStyle name="Normal 15 3 2 2 3 2" xfId="0"/>
    <cellStyle name="Normal 15 3 2 2 3 2 2" xfId="0"/>
    <cellStyle name="Normal 15 3 2 2 3 2 2 2" xfId="0"/>
    <cellStyle name="Normal 15 3 2 2 3 2 2 2 2" xfId="0"/>
    <cellStyle name="Normal 15 3 2 2 3 2 2 2 3" xfId="0"/>
    <cellStyle name="Normal 15 3 2 2 3 2 2 3" xfId="0"/>
    <cellStyle name="Normal 15 3 2 2 3 2 2 4" xfId="0"/>
    <cellStyle name="Normal 15 3 2 2 3 2 3" xfId="0"/>
    <cellStyle name="Normal 15 3 2 2 3 2 3 2" xfId="0"/>
    <cellStyle name="Normal 15 3 2 2 3 2 3 3" xfId="0"/>
    <cellStyle name="Normal 15 3 2 2 3 2 4" xfId="0"/>
    <cellStyle name="Normal 15 3 2 2 3 2 5" xfId="0"/>
    <cellStyle name="Normal 15 3 2 2 3 3" xfId="0"/>
    <cellStyle name="Normal 15 3 2 2 3 3 2" xfId="0"/>
    <cellStyle name="Normal 15 3 2 2 3 3 2 2" xfId="0"/>
    <cellStyle name="Normal 15 3 2 2 3 3 2 2 2" xfId="0"/>
    <cellStyle name="Normal 15 3 2 2 3 3 2 2 3" xfId="0"/>
    <cellStyle name="Normal 15 3 2 2 3 3 2 3" xfId="0"/>
    <cellStyle name="Normal 15 3 2 2 3 3 2 4" xfId="0"/>
    <cellStyle name="Normal 15 3 2 2 3 3 3" xfId="0"/>
    <cellStyle name="Normal 15 3 2 2 3 3 3 2" xfId="0"/>
    <cellStyle name="Normal 15 3 2 2 3 3 3 3" xfId="0"/>
    <cellStyle name="Normal 15 3 2 2 3 3 4" xfId="0"/>
    <cellStyle name="Normal 15 3 2 2 3 3 5" xfId="0"/>
    <cellStyle name="Normal 15 3 2 2 3 4" xfId="0"/>
    <cellStyle name="Normal 15 3 2 2 3 4 2" xfId="0"/>
    <cellStyle name="Normal 15 3 2 2 3 4 2 2" xfId="0"/>
    <cellStyle name="Normal 15 3 2 2 3 4 2 3" xfId="0"/>
    <cellStyle name="Normal 15 3 2 2 3 4 3" xfId="0"/>
    <cellStyle name="Normal 15 3 2 2 3 4 4" xfId="0"/>
    <cellStyle name="Normal 15 3 2 2 3 5" xfId="0"/>
    <cellStyle name="Normal 15 3 2 2 3 5 2" xfId="0"/>
    <cellStyle name="Normal 15 3 2 2 3 5 2 2" xfId="0"/>
    <cellStyle name="Normal 15 3 2 2 3 5 2 3" xfId="0"/>
    <cellStyle name="Normal 15 3 2 2 3 5 3" xfId="0"/>
    <cellStyle name="Normal 15 3 2 2 3 5 4" xfId="0"/>
    <cellStyle name="Normal 15 3 2 2 3 6" xfId="0"/>
    <cellStyle name="Normal 15 3 2 2 3 6 2" xfId="0"/>
    <cellStyle name="Normal 15 3 2 2 3 6 3" xfId="0"/>
    <cellStyle name="Normal 15 3 2 2 3 7" xfId="0"/>
    <cellStyle name="Normal 15 3 2 2 3 8" xfId="0"/>
    <cellStyle name="Normal 15 3 2 2 4" xfId="0"/>
    <cellStyle name="Normal 15 3 2 2 4 2" xfId="0"/>
    <cellStyle name="Normal 15 3 2 2 4 2 2" xfId="0"/>
    <cellStyle name="Normal 15 3 2 2 4 2 2 2" xfId="0"/>
    <cellStyle name="Normal 15 3 2 2 4 2 2 3" xfId="0"/>
    <cellStyle name="Normal 15 3 2 2 4 2 3" xfId="0"/>
    <cellStyle name="Normal 15 3 2 2 4 2 4" xfId="0"/>
    <cellStyle name="Normal 15 3 2 2 4 3" xfId="0"/>
    <cellStyle name="Normal 15 3 2 2 4 3 2" xfId="0"/>
    <cellStyle name="Normal 15 3 2 2 4 3 3" xfId="0"/>
    <cellStyle name="Normal 15 3 2 2 4 4" xfId="0"/>
    <cellStyle name="Normal 15 3 2 2 4 5" xfId="0"/>
    <cellStyle name="Normal 15 3 2 2 5" xfId="0"/>
    <cellStyle name="Normal 15 3 2 2 5 2" xfId="0"/>
    <cellStyle name="Normal 15 3 2 2 5 2 2" xfId="0"/>
    <cellStyle name="Normal 15 3 2 2 5 2 2 2" xfId="0"/>
    <cellStyle name="Normal 15 3 2 2 5 2 2 3" xfId="0"/>
    <cellStyle name="Normal 15 3 2 2 5 2 3" xfId="0"/>
    <cellStyle name="Normal 15 3 2 2 5 2 4" xfId="0"/>
    <cellStyle name="Normal 15 3 2 2 5 3" xfId="0"/>
    <cellStyle name="Normal 15 3 2 2 5 3 2" xfId="0"/>
    <cellStyle name="Normal 15 3 2 2 5 3 3" xfId="0"/>
    <cellStyle name="Normal 15 3 2 2 5 4" xfId="0"/>
    <cellStyle name="Normal 15 3 2 2 5 5" xfId="0"/>
    <cellStyle name="Normal 15 3 2 2 6" xfId="0"/>
    <cellStyle name="Normal 15 3 2 2 6 2" xfId="0"/>
    <cellStyle name="Normal 15 3 2 2 6 2 2" xfId="0"/>
    <cellStyle name="Normal 15 3 2 2 6 2 3" xfId="0"/>
    <cellStyle name="Normal 15 3 2 2 6 3" xfId="0"/>
    <cellStyle name="Normal 15 3 2 2 6 4" xfId="0"/>
    <cellStyle name="Normal 15 3 2 2 7" xfId="0"/>
    <cellStyle name="Normal 15 3 2 2 7 2" xfId="0"/>
    <cellStyle name="Normal 15 3 2 2 7 2 2" xfId="0"/>
    <cellStyle name="Normal 15 3 2 2 7 2 3" xfId="0"/>
    <cellStyle name="Normal 15 3 2 2 7 3" xfId="0"/>
    <cellStyle name="Normal 15 3 2 2 7 4" xfId="0"/>
    <cellStyle name="Normal 15 3 2 2 8" xfId="0"/>
    <cellStyle name="Normal 15 3 2 2 8 2" xfId="0"/>
    <cellStyle name="Normal 15 3 2 2 8 3" xfId="0"/>
    <cellStyle name="Normal 15 3 2 2 9" xfId="0"/>
    <cellStyle name="Normal 15 3 2 3" xfId="0"/>
    <cellStyle name="Normal 15 3 2 3 2" xfId="0"/>
    <cellStyle name="Normal 15 3 2 3 2 2" xfId="0"/>
    <cellStyle name="Normal 15 3 2 3 2 2 2" xfId="0"/>
    <cellStyle name="Normal 15 3 2 3 2 2 2 2" xfId="0"/>
    <cellStyle name="Normal 15 3 2 3 2 2 2 2 2" xfId="0"/>
    <cellStyle name="Normal 15 3 2 3 2 2 2 2 3" xfId="0"/>
    <cellStyle name="Normal 15 3 2 3 2 2 2 3" xfId="0"/>
    <cellStyle name="Normal 15 3 2 3 2 2 2 4" xfId="0"/>
    <cellStyle name="Normal 15 3 2 3 2 2 3" xfId="0"/>
    <cellStyle name="Normal 15 3 2 3 2 2 3 2" xfId="0"/>
    <cellStyle name="Normal 15 3 2 3 2 2 3 3" xfId="0"/>
    <cellStyle name="Normal 15 3 2 3 2 2 4" xfId="0"/>
    <cellStyle name="Normal 15 3 2 3 2 2 5" xfId="0"/>
    <cellStyle name="Normal 15 3 2 3 2 3" xfId="0"/>
    <cellStyle name="Normal 15 3 2 3 2 3 2" xfId="0"/>
    <cellStyle name="Normal 15 3 2 3 2 3 2 2" xfId="0"/>
    <cellStyle name="Normal 15 3 2 3 2 3 2 2 2" xfId="0"/>
    <cellStyle name="Normal 15 3 2 3 2 3 2 2 3" xfId="0"/>
    <cellStyle name="Normal 15 3 2 3 2 3 2 3" xfId="0"/>
    <cellStyle name="Normal 15 3 2 3 2 3 2 4" xfId="0"/>
    <cellStyle name="Normal 15 3 2 3 2 3 3" xfId="0"/>
    <cellStyle name="Normal 15 3 2 3 2 3 3 2" xfId="0"/>
    <cellStyle name="Normal 15 3 2 3 2 3 3 3" xfId="0"/>
    <cellStyle name="Normal 15 3 2 3 2 3 4" xfId="0"/>
    <cellStyle name="Normal 15 3 2 3 2 3 5" xfId="0"/>
    <cellStyle name="Normal 15 3 2 3 2 4" xfId="0"/>
    <cellStyle name="Normal 15 3 2 3 2 4 2" xfId="0"/>
    <cellStyle name="Normal 15 3 2 3 2 4 2 2" xfId="0"/>
    <cellStyle name="Normal 15 3 2 3 2 4 2 3" xfId="0"/>
    <cellStyle name="Normal 15 3 2 3 2 4 3" xfId="0"/>
    <cellStyle name="Normal 15 3 2 3 2 4 4" xfId="0"/>
    <cellStyle name="Normal 15 3 2 3 2 5" xfId="0"/>
    <cellStyle name="Normal 15 3 2 3 2 5 2" xfId="0"/>
    <cellStyle name="Normal 15 3 2 3 2 5 2 2" xfId="0"/>
    <cellStyle name="Normal 15 3 2 3 2 5 2 3" xfId="0"/>
    <cellStyle name="Normal 15 3 2 3 2 5 3" xfId="0"/>
    <cellStyle name="Normal 15 3 2 3 2 5 4" xfId="0"/>
    <cellStyle name="Normal 15 3 2 3 2 6" xfId="0"/>
    <cellStyle name="Normal 15 3 2 3 2 6 2" xfId="0"/>
    <cellStyle name="Normal 15 3 2 3 2 6 3" xfId="0"/>
    <cellStyle name="Normal 15 3 2 3 2 7" xfId="0"/>
    <cellStyle name="Normal 15 3 2 3 2 8" xfId="0"/>
    <cellStyle name="Normal 15 3 2 3 3" xfId="0"/>
    <cellStyle name="Normal 15 3 2 3 3 2" xfId="0"/>
    <cellStyle name="Normal 15 3 2 3 3 2 2" xfId="0"/>
    <cellStyle name="Normal 15 3 2 3 3 2 2 2" xfId="0"/>
    <cellStyle name="Normal 15 3 2 3 3 2 2 3" xfId="0"/>
    <cellStyle name="Normal 15 3 2 3 3 2 3" xfId="0"/>
    <cellStyle name="Normal 15 3 2 3 3 2 4" xfId="0"/>
    <cellStyle name="Normal 15 3 2 3 3 3" xfId="0"/>
    <cellStyle name="Normal 15 3 2 3 3 3 2" xfId="0"/>
    <cellStyle name="Normal 15 3 2 3 3 3 3" xfId="0"/>
    <cellStyle name="Normal 15 3 2 3 3 4" xfId="0"/>
    <cellStyle name="Normal 15 3 2 3 3 5" xfId="0"/>
    <cellStyle name="Normal 15 3 2 3 4" xfId="0"/>
    <cellStyle name="Normal 15 3 2 3 4 2" xfId="0"/>
    <cellStyle name="Normal 15 3 2 3 4 2 2" xfId="0"/>
    <cellStyle name="Normal 15 3 2 3 4 2 2 2" xfId="0"/>
    <cellStyle name="Normal 15 3 2 3 4 2 2 3" xfId="0"/>
    <cellStyle name="Normal 15 3 2 3 4 2 3" xfId="0"/>
    <cellStyle name="Normal 15 3 2 3 4 2 4" xfId="0"/>
    <cellStyle name="Normal 15 3 2 3 4 3" xfId="0"/>
    <cellStyle name="Normal 15 3 2 3 4 3 2" xfId="0"/>
    <cellStyle name="Normal 15 3 2 3 4 3 3" xfId="0"/>
    <cellStyle name="Normal 15 3 2 3 4 4" xfId="0"/>
    <cellStyle name="Normal 15 3 2 3 4 5" xfId="0"/>
    <cellStyle name="Normal 15 3 2 3 5" xfId="0"/>
    <cellStyle name="Normal 15 3 2 3 5 2" xfId="0"/>
    <cellStyle name="Normal 15 3 2 3 5 2 2" xfId="0"/>
    <cellStyle name="Normal 15 3 2 3 5 2 3" xfId="0"/>
    <cellStyle name="Normal 15 3 2 3 5 3" xfId="0"/>
    <cellStyle name="Normal 15 3 2 3 5 4" xfId="0"/>
    <cellStyle name="Normal 15 3 2 3 6" xfId="0"/>
    <cellStyle name="Normal 15 3 2 3 6 2" xfId="0"/>
    <cellStyle name="Normal 15 3 2 3 6 2 2" xfId="0"/>
    <cellStyle name="Normal 15 3 2 3 6 2 3" xfId="0"/>
    <cellStyle name="Normal 15 3 2 3 6 3" xfId="0"/>
    <cellStyle name="Normal 15 3 2 3 6 4" xfId="0"/>
    <cellStyle name="Normal 15 3 2 3 7" xfId="0"/>
    <cellStyle name="Normal 15 3 2 3 7 2" xfId="0"/>
    <cellStyle name="Normal 15 3 2 3 7 3" xfId="0"/>
    <cellStyle name="Normal 15 3 2 3 8" xfId="0"/>
    <cellStyle name="Normal 15 3 2 3 9" xfId="0"/>
    <cellStyle name="Normal 15 3 2 4" xfId="0"/>
    <cellStyle name="Normal 15 3 2 4 2" xfId="0"/>
    <cellStyle name="Normal 15 3 2 4 2 2" xfId="0"/>
    <cellStyle name="Normal 15 3 2 4 2 2 2" xfId="0"/>
    <cellStyle name="Normal 15 3 2 4 2 2 2 2" xfId="0"/>
    <cellStyle name="Normal 15 3 2 4 2 2 2 3" xfId="0"/>
    <cellStyle name="Normal 15 3 2 4 2 2 3" xfId="0"/>
    <cellStyle name="Normal 15 3 2 4 2 2 4" xfId="0"/>
    <cellStyle name="Normal 15 3 2 4 2 3" xfId="0"/>
    <cellStyle name="Normal 15 3 2 4 2 3 2" xfId="0"/>
    <cellStyle name="Normal 15 3 2 4 2 3 3" xfId="0"/>
    <cellStyle name="Normal 15 3 2 4 2 4" xfId="0"/>
    <cellStyle name="Normal 15 3 2 4 2 5" xfId="0"/>
    <cellStyle name="Normal 15 3 2 4 3" xfId="0"/>
    <cellStyle name="Normal 15 3 2 4 3 2" xfId="0"/>
    <cellStyle name="Normal 15 3 2 4 3 2 2" xfId="0"/>
    <cellStyle name="Normal 15 3 2 4 3 2 2 2" xfId="0"/>
    <cellStyle name="Normal 15 3 2 4 3 2 2 3" xfId="0"/>
    <cellStyle name="Normal 15 3 2 4 3 2 3" xfId="0"/>
    <cellStyle name="Normal 15 3 2 4 3 2 4" xfId="0"/>
    <cellStyle name="Normal 15 3 2 4 3 3" xfId="0"/>
    <cellStyle name="Normal 15 3 2 4 3 3 2" xfId="0"/>
    <cellStyle name="Normal 15 3 2 4 3 3 3" xfId="0"/>
    <cellStyle name="Normal 15 3 2 4 3 4" xfId="0"/>
    <cellStyle name="Normal 15 3 2 4 3 5" xfId="0"/>
    <cellStyle name="Normal 15 3 2 4 4" xfId="0"/>
    <cellStyle name="Normal 15 3 2 4 4 2" xfId="0"/>
    <cellStyle name="Normal 15 3 2 4 4 2 2" xfId="0"/>
    <cellStyle name="Normal 15 3 2 4 4 2 3" xfId="0"/>
    <cellStyle name="Normal 15 3 2 4 4 3" xfId="0"/>
    <cellStyle name="Normal 15 3 2 4 4 4" xfId="0"/>
    <cellStyle name="Normal 15 3 2 4 5" xfId="0"/>
    <cellStyle name="Normal 15 3 2 4 5 2" xfId="0"/>
    <cellStyle name="Normal 15 3 2 4 5 2 2" xfId="0"/>
    <cellStyle name="Normal 15 3 2 4 5 2 3" xfId="0"/>
    <cellStyle name="Normal 15 3 2 4 5 3" xfId="0"/>
    <cellStyle name="Normal 15 3 2 4 5 4" xfId="0"/>
    <cellStyle name="Normal 15 3 2 4 6" xfId="0"/>
    <cellStyle name="Normal 15 3 2 4 6 2" xfId="0"/>
    <cellStyle name="Normal 15 3 2 4 6 3" xfId="0"/>
    <cellStyle name="Normal 15 3 2 4 7" xfId="0"/>
    <cellStyle name="Normal 15 3 2 4 8" xfId="0"/>
    <cellStyle name="Normal 15 3 2 5" xfId="0"/>
    <cellStyle name="Normal 15 3 2 5 2" xfId="0"/>
    <cellStyle name="Normal 15 3 2 5 2 2" xfId="0"/>
    <cellStyle name="Normal 15 3 2 5 2 2 2" xfId="0"/>
    <cellStyle name="Normal 15 3 2 5 2 2 3" xfId="0"/>
    <cellStyle name="Normal 15 3 2 5 2 3" xfId="0"/>
    <cellStyle name="Normal 15 3 2 5 2 4" xfId="0"/>
    <cellStyle name="Normal 15 3 2 5 3" xfId="0"/>
    <cellStyle name="Normal 15 3 2 5 3 2" xfId="0"/>
    <cellStyle name="Normal 15 3 2 5 3 3" xfId="0"/>
    <cellStyle name="Normal 15 3 2 5 4" xfId="0"/>
    <cellStyle name="Normal 15 3 2 5 5" xfId="0"/>
    <cellStyle name="Normal 15 3 2 6" xfId="0"/>
    <cellStyle name="Normal 15 3 2 6 2" xfId="0"/>
    <cellStyle name="Normal 15 3 2 6 2 2" xfId="0"/>
    <cellStyle name="Normal 15 3 2 6 2 2 2" xfId="0"/>
    <cellStyle name="Normal 15 3 2 6 2 2 3" xfId="0"/>
    <cellStyle name="Normal 15 3 2 6 2 3" xfId="0"/>
    <cellStyle name="Normal 15 3 2 6 2 4" xfId="0"/>
    <cellStyle name="Normal 15 3 2 6 3" xfId="0"/>
    <cellStyle name="Normal 15 3 2 6 3 2" xfId="0"/>
    <cellStyle name="Normal 15 3 2 6 3 3" xfId="0"/>
    <cellStyle name="Normal 15 3 2 6 4" xfId="0"/>
    <cellStyle name="Normal 15 3 2 6 5" xfId="0"/>
    <cellStyle name="Normal 15 3 2 7" xfId="0"/>
    <cellStyle name="Normal 15 3 2 7 2" xfId="0"/>
    <cellStyle name="Normal 15 3 2 7 2 2" xfId="0"/>
    <cellStyle name="Normal 15 3 2 7 2 3" xfId="0"/>
    <cellStyle name="Normal 15 3 2 7 3" xfId="0"/>
    <cellStyle name="Normal 15 3 2 7 4" xfId="0"/>
    <cellStyle name="Normal 15 3 2 8" xfId="0"/>
    <cellStyle name="Normal 15 3 2 8 2" xfId="0"/>
    <cellStyle name="Normal 15 3 2 8 2 2" xfId="0"/>
    <cellStyle name="Normal 15 3 2 8 2 3" xfId="0"/>
    <cellStyle name="Normal 15 3 2 8 3" xfId="0"/>
    <cellStyle name="Normal 15 3 2 8 4" xfId="0"/>
    <cellStyle name="Normal 15 3 2 9" xfId="0"/>
    <cellStyle name="Normal 15 3 2 9 2" xfId="0"/>
    <cellStyle name="Normal 15 3 2 9 3" xfId="0"/>
    <cellStyle name="Normal 15 3 3" xfId="0"/>
    <cellStyle name="Normal 15 3 3 10" xfId="0"/>
    <cellStyle name="Normal 15 3 3 2" xfId="0"/>
    <cellStyle name="Normal 15 3 3 2 2" xfId="0"/>
    <cellStyle name="Normal 15 3 3 2 2 2" xfId="0"/>
    <cellStyle name="Normal 15 3 3 2 2 2 2" xfId="0"/>
    <cellStyle name="Normal 15 3 3 2 2 2 2 2" xfId="0"/>
    <cellStyle name="Normal 15 3 3 2 2 2 2 3" xfId="0"/>
    <cellStyle name="Normal 15 3 3 2 2 2 3" xfId="0"/>
    <cellStyle name="Normal 15 3 3 2 2 2 4" xfId="0"/>
    <cellStyle name="Normal 15 3 3 2 2 3" xfId="0"/>
    <cellStyle name="Normal 15 3 3 2 2 3 2" xfId="0"/>
    <cellStyle name="Normal 15 3 3 2 2 3 3" xfId="0"/>
    <cellStyle name="Normal 15 3 3 2 2 4" xfId="0"/>
    <cellStyle name="Normal 15 3 3 2 2 5" xfId="0"/>
    <cellStyle name="Normal 15 3 3 2 3" xfId="0"/>
    <cellStyle name="Normal 15 3 3 2 3 2" xfId="0"/>
    <cellStyle name="Normal 15 3 3 2 3 2 2" xfId="0"/>
    <cellStyle name="Normal 15 3 3 2 3 2 2 2" xfId="0"/>
    <cellStyle name="Normal 15 3 3 2 3 2 2 3" xfId="0"/>
    <cellStyle name="Normal 15 3 3 2 3 2 3" xfId="0"/>
    <cellStyle name="Normal 15 3 3 2 3 2 4" xfId="0"/>
    <cellStyle name="Normal 15 3 3 2 3 3" xfId="0"/>
    <cellStyle name="Normal 15 3 3 2 3 3 2" xfId="0"/>
    <cellStyle name="Normal 15 3 3 2 3 3 3" xfId="0"/>
    <cellStyle name="Normal 15 3 3 2 3 4" xfId="0"/>
    <cellStyle name="Normal 15 3 3 2 3 5" xfId="0"/>
    <cellStyle name="Normal 15 3 3 2 4" xfId="0"/>
    <cellStyle name="Normal 15 3 3 2 4 2" xfId="0"/>
    <cellStyle name="Normal 15 3 3 2 4 2 2" xfId="0"/>
    <cellStyle name="Normal 15 3 3 2 4 2 3" xfId="0"/>
    <cellStyle name="Normal 15 3 3 2 4 3" xfId="0"/>
    <cellStyle name="Normal 15 3 3 2 4 4" xfId="0"/>
    <cellStyle name="Normal 15 3 3 2 5" xfId="0"/>
    <cellStyle name="Normal 15 3 3 2 5 2" xfId="0"/>
    <cellStyle name="Normal 15 3 3 2 5 2 2" xfId="0"/>
    <cellStyle name="Normal 15 3 3 2 5 2 3" xfId="0"/>
    <cellStyle name="Normal 15 3 3 2 5 3" xfId="0"/>
    <cellStyle name="Normal 15 3 3 2 5 4" xfId="0"/>
    <cellStyle name="Normal 15 3 3 2 6" xfId="0"/>
    <cellStyle name="Normal 15 3 3 2 6 2" xfId="0"/>
    <cellStyle name="Normal 15 3 3 2 6 3" xfId="0"/>
    <cellStyle name="Normal 15 3 3 2 7" xfId="0"/>
    <cellStyle name="Normal 15 3 3 2 8" xfId="0"/>
    <cellStyle name="Normal 15 3 3 3" xfId="0"/>
    <cellStyle name="Normal 15 3 3 3 2" xfId="0"/>
    <cellStyle name="Normal 15 3 3 3 2 2" xfId="0"/>
    <cellStyle name="Normal 15 3 3 3 2 2 2" xfId="0"/>
    <cellStyle name="Normal 15 3 3 3 2 2 2 2" xfId="0"/>
    <cellStyle name="Normal 15 3 3 3 2 2 2 3" xfId="0"/>
    <cellStyle name="Normal 15 3 3 3 2 2 3" xfId="0"/>
    <cellStyle name="Normal 15 3 3 3 2 2 4" xfId="0"/>
    <cellStyle name="Normal 15 3 3 3 2 3" xfId="0"/>
    <cellStyle name="Normal 15 3 3 3 2 3 2" xfId="0"/>
    <cellStyle name="Normal 15 3 3 3 2 3 3" xfId="0"/>
    <cellStyle name="Normal 15 3 3 3 2 4" xfId="0"/>
    <cellStyle name="Normal 15 3 3 3 2 5" xfId="0"/>
    <cellStyle name="Normal 15 3 3 3 3" xfId="0"/>
    <cellStyle name="Normal 15 3 3 3 3 2" xfId="0"/>
    <cellStyle name="Normal 15 3 3 3 3 2 2" xfId="0"/>
    <cellStyle name="Normal 15 3 3 3 3 2 2 2" xfId="0"/>
    <cellStyle name="Normal 15 3 3 3 3 2 2 3" xfId="0"/>
    <cellStyle name="Normal 15 3 3 3 3 2 3" xfId="0"/>
    <cellStyle name="Normal 15 3 3 3 3 2 4" xfId="0"/>
    <cellStyle name="Normal 15 3 3 3 3 3" xfId="0"/>
    <cellStyle name="Normal 15 3 3 3 3 3 2" xfId="0"/>
    <cellStyle name="Normal 15 3 3 3 3 3 3" xfId="0"/>
    <cellStyle name="Normal 15 3 3 3 3 4" xfId="0"/>
    <cellStyle name="Normal 15 3 3 3 3 5" xfId="0"/>
    <cellStyle name="Normal 15 3 3 3 4" xfId="0"/>
    <cellStyle name="Normal 15 3 3 3 4 2" xfId="0"/>
    <cellStyle name="Normal 15 3 3 3 4 2 2" xfId="0"/>
    <cellStyle name="Normal 15 3 3 3 4 2 3" xfId="0"/>
    <cellStyle name="Normal 15 3 3 3 4 3" xfId="0"/>
    <cellStyle name="Normal 15 3 3 3 4 4" xfId="0"/>
    <cellStyle name="Normal 15 3 3 3 5" xfId="0"/>
    <cellStyle name="Normal 15 3 3 3 5 2" xfId="0"/>
    <cellStyle name="Normal 15 3 3 3 5 2 2" xfId="0"/>
    <cellStyle name="Normal 15 3 3 3 5 2 3" xfId="0"/>
    <cellStyle name="Normal 15 3 3 3 5 3" xfId="0"/>
    <cellStyle name="Normal 15 3 3 3 5 4" xfId="0"/>
    <cellStyle name="Normal 15 3 3 3 6" xfId="0"/>
    <cellStyle name="Normal 15 3 3 3 6 2" xfId="0"/>
    <cellStyle name="Normal 15 3 3 3 6 3" xfId="0"/>
    <cellStyle name="Normal 15 3 3 3 7" xfId="0"/>
    <cellStyle name="Normal 15 3 3 3 8" xfId="0"/>
    <cellStyle name="Normal 15 3 3 4" xfId="0"/>
    <cellStyle name="Normal 15 3 3 4 2" xfId="0"/>
    <cellStyle name="Normal 15 3 3 4 2 2" xfId="0"/>
    <cellStyle name="Normal 15 3 3 4 2 2 2" xfId="0"/>
    <cellStyle name="Normal 15 3 3 4 2 2 3" xfId="0"/>
    <cellStyle name="Normal 15 3 3 4 2 3" xfId="0"/>
    <cellStyle name="Normal 15 3 3 4 2 4" xfId="0"/>
    <cellStyle name="Normal 15 3 3 4 3" xfId="0"/>
    <cellStyle name="Normal 15 3 3 4 3 2" xfId="0"/>
    <cellStyle name="Normal 15 3 3 4 3 3" xfId="0"/>
    <cellStyle name="Normal 15 3 3 4 4" xfId="0"/>
    <cellStyle name="Normal 15 3 3 4 5" xfId="0"/>
    <cellStyle name="Normal 15 3 3 5" xfId="0"/>
    <cellStyle name="Normal 15 3 3 5 2" xfId="0"/>
    <cellStyle name="Normal 15 3 3 5 2 2" xfId="0"/>
    <cellStyle name="Normal 15 3 3 5 2 2 2" xfId="0"/>
    <cellStyle name="Normal 15 3 3 5 2 2 3" xfId="0"/>
    <cellStyle name="Normal 15 3 3 5 2 3" xfId="0"/>
    <cellStyle name="Normal 15 3 3 5 2 4" xfId="0"/>
    <cellStyle name="Normal 15 3 3 5 3" xfId="0"/>
    <cellStyle name="Normal 15 3 3 5 3 2" xfId="0"/>
    <cellStyle name="Normal 15 3 3 5 3 3" xfId="0"/>
    <cellStyle name="Normal 15 3 3 5 4" xfId="0"/>
    <cellStyle name="Normal 15 3 3 5 5" xfId="0"/>
    <cellStyle name="Normal 15 3 3 6" xfId="0"/>
    <cellStyle name="Normal 15 3 3 6 2" xfId="0"/>
    <cellStyle name="Normal 15 3 3 6 2 2" xfId="0"/>
    <cellStyle name="Normal 15 3 3 6 2 3" xfId="0"/>
    <cellStyle name="Normal 15 3 3 6 3" xfId="0"/>
    <cellStyle name="Normal 15 3 3 6 4" xfId="0"/>
    <cellStyle name="Normal 15 3 3 7" xfId="0"/>
    <cellStyle name="Normal 15 3 3 7 2" xfId="0"/>
    <cellStyle name="Normal 15 3 3 7 2 2" xfId="0"/>
    <cellStyle name="Normal 15 3 3 7 2 3" xfId="0"/>
    <cellStyle name="Normal 15 3 3 7 3" xfId="0"/>
    <cellStyle name="Normal 15 3 3 7 4" xfId="0"/>
    <cellStyle name="Normal 15 3 3 8" xfId="0"/>
    <cellStyle name="Normal 15 3 3 8 2" xfId="0"/>
    <cellStyle name="Normal 15 3 3 8 3" xfId="0"/>
    <cellStyle name="Normal 15 3 3 9" xfId="0"/>
    <cellStyle name="Normal 15 3 4" xfId="0"/>
    <cellStyle name="Normal 15 3 4 2" xfId="0"/>
    <cellStyle name="Normal 15 3 4 2 2" xfId="0"/>
    <cellStyle name="Normal 15 3 4 2 2 2" xfId="0"/>
    <cellStyle name="Normal 15 3 4 2 2 2 2" xfId="0"/>
    <cellStyle name="Normal 15 3 4 2 2 2 2 2" xfId="0"/>
    <cellStyle name="Normal 15 3 4 2 2 2 2 3" xfId="0"/>
    <cellStyle name="Normal 15 3 4 2 2 2 3" xfId="0"/>
    <cellStyle name="Normal 15 3 4 2 2 2 4" xfId="0"/>
    <cellStyle name="Normal 15 3 4 2 2 3" xfId="0"/>
    <cellStyle name="Normal 15 3 4 2 2 3 2" xfId="0"/>
    <cellStyle name="Normal 15 3 4 2 2 3 3" xfId="0"/>
    <cellStyle name="Normal 15 3 4 2 2 4" xfId="0"/>
    <cellStyle name="Normal 15 3 4 2 2 5" xfId="0"/>
    <cellStyle name="Normal 15 3 4 2 3" xfId="0"/>
    <cellStyle name="Normal 15 3 4 2 3 2" xfId="0"/>
    <cellStyle name="Normal 15 3 4 2 3 2 2" xfId="0"/>
    <cellStyle name="Normal 15 3 4 2 3 2 2 2" xfId="0"/>
    <cellStyle name="Normal 15 3 4 2 3 2 2 3" xfId="0"/>
    <cellStyle name="Normal 15 3 4 2 3 2 3" xfId="0"/>
    <cellStyle name="Normal 15 3 4 2 3 2 4" xfId="0"/>
    <cellStyle name="Normal 15 3 4 2 3 3" xfId="0"/>
    <cellStyle name="Normal 15 3 4 2 3 3 2" xfId="0"/>
    <cellStyle name="Normal 15 3 4 2 3 3 3" xfId="0"/>
    <cellStyle name="Normal 15 3 4 2 3 4" xfId="0"/>
    <cellStyle name="Normal 15 3 4 2 3 5" xfId="0"/>
    <cellStyle name="Normal 15 3 4 2 4" xfId="0"/>
    <cellStyle name="Normal 15 3 4 2 4 2" xfId="0"/>
    <cellStyle name="Normal 15 3 4 2 4 2 2" xfId="0"/>
    <cellStyle name="Normal 15 3 4 2 4 2 3" xfId="0"/>
    <cellStyle name="Normal 15 3 4 2 4 3" xfId="0"/>
    <cellStyle name="Normal 15 3 4 2 4 4" xfId="0"/>
    <cellStyle name="Normal 15 3 4 2 5" xfId="0"/>
    <cellStyle name="Normal 15 3 4 2 5 2" xfId="0"/>
    <cellStyle name="Normal 15 3 4 2 5 2 2" xfId="0"/>
    <cellStyle name="Normal 15 3 4 2 5 2 3" xfId="0"/>
    <cellStyle name="Normal 15 3 4 2 5 3" xfId="0"/>
    <cellStyle name="Normal 15 3 4 2 5 4" xfId="0"/>
    <cellStyle name="Normal 15 3 4 2 6" xfId="0"/>
    <cellStyle name="Normal 15 3 4 2 6 2" xfId="0"/>
    <cellStyle name="Normal 15 3 4 2 6 3" xfId="0"/>
    <cellStyle name="Normal 15 3 4 2 7" xfId="0"/>
    <cellStyle name="Normal 15 3 4 2 8" xfId="0"/>
    <cellStyle name="Normal 15 3 4 3" xfId="0"/>
    <cellStyle name="Normal 15 3 4 3 2" xfId="0"/>
    <cellStyle name="Normal 15 3 4 3 2 2" xfId="0"/>
    <cellStyle name="Normal 15 3 4 3 2 2 2" xfId="0"/>
    <cellStyle name="Normal 15 3 4 3 2 2 3" xfId="0"/>
    <cellStyle name="Normal 15 3 4 3 2 3" xfId="0"/>
    <cellStyle name="Normal 15 3 4 3 2 4" xfId="0"/>
    <cellStyle name="Normal 15 3 4 3 3" xfId="0"/>
    <cellStyle name="Normal 15 3 4 3 3 2" xfId="0"/>
    <cellStyle name="Normal 15 3 4 3 3 3" xfId="0"/>
    <cellStyle name="Normal 15 3 4 3 4" xfId="0"/>
    <cellStyle name="Normal 15 3 4 3 5" xfId="0"/>
    <cellStyle name="Normal 15 3 4 4" xfId="0"/>
    <cellStyle name="Normal 15 3 4 4 2" xfId="0"/>
    <cellStyle name="Normal 15 3 4 4 2 2" xfId="0"/>
    <cellStyle name="Normal 15 3 4 4 2 2 2" xfId="0"/>
    <cellStyle name="Normal 15 3 4 4 2 2 3" xfId="0"/>
    <cellStyle name="Normal 15 3 4 4 2 3" xfId="0"/>
    <cellStyle name="Normal 15 3 4 4 2 4" xfId="0"/>
    <cellStyle name="Normal 15 3 4 4 3" xfId="0"/>
    <cellStyle name="Normal 15 3 4 4 3 2" xfId="0"/>
    <cellStyle name="Normal 15 3 4 4 3 3" xfId="0"/>
    <cellStyle name="Normal 15 3 4 4 4" xfId="0"/>
    <cellStyle name="Normal 15 3 4 4 5" xfId="0"/>
    <cellStyle name="Normal 15 3 4 5" xfId="0"/>
    <cellStyle name="Normal 15 3 4 5 2" xfId="0"/>
    <cellStyle name="Normal 15 3 4 5 2 2" xfId="0"/>
    <cellStyle name="Normal 15 3 4 5 2 3" xfId="0"/>
    <cellStyle name="Normal 15 3 4 5 3" xfId="0"/>
    <cellStyle name="Normal 15 3 4 5 4" xfId="0"/>
    <cellStyle name="Normal 15 3 4 6" xfId="0"/>
    <cellStyle name="Normal 15 3 4 6 2" xfId="0"/>
    <cellStyle name="Normal 15 3 4 6 2 2" xfId="0"/>
    <cellStyle name="Normal 15 3 4 6 2 3" xfId="0"/>
    <cellStyle name="Normal 15 3 4 6 3" xfId="0"/>
    <cellStyle name="Normal 15 3 4 6 4" xfId="0"/>
    <cellStyle name="Normal 15 3 4 7" xfId="0"/>
    <cellStyle name="Normal 15 3 4 7 2" xfId="0"/>
    <cellStyle name="Normal 15 3 4 7 3" xfId="0"/>
    <cellStyle name="Normal 15 3 4 8" xfId="0"/>
    <cellStyle name="Normal 15 3 4 9" xfId="0"/>
    <cellStyle name="Normal 15 3 5" xfId="0"/>
    <cellStyle name="Normal 15 3 5 2" xfId="0"/>
    <cellStyle name="Normal 15 3 5 2 2" xfId="0"/>
    <cellStyle name="Normal 15 3 5 2 2 2" xfId="0"/>
    <cellStyle name="Normal 15 3 5 2 2 2 2" xfId="0"/>
    <cellStyle name="Normal 15 3 5 2 2 2 3" xfId="0"/>
    <cellStyle name="Normal 15 3 5 2 2 3" xfId="0"/>
    <cellStyle name="Normal 15 3 5 2 2 4" xfId="0"/>
    <cellStyle name="Normal 15 3 5 2 3" xfId="0"/>
    <cellStyle name="Normal 15 3 5 2 3 2" xfId="0"/>
    <cellStyle name="Normal 15 3 5 2 3 3" xfId="0"/>
    <cellStyle name="Normal 15 3 5 2 4" xfId="0"/>
    <cellStyle name="Normal 15 3 5 2 5" xfId="0"/>
    <cellStyle name="Normal 15 3 5 3" xfId="0"/>
    <cellStyle name="Normal 15 3 5 3 2" xfId="0"/>
    <cellStyle name="Normal 15 3 5 3 2 2" xfId="0"/>
    <cellStyle name="Normal 15 3 5 3 2 2 2" xfId="0"/>
    <cellStyle name="Normal 15 3 5 3 2 2 3" xfId="0"/>
    <cellStyle name="Normal 15 3 5 3 2 3" xfId="0"/>
    <cellStyle name="Normal 15 3 5 3 2 4" xfId="0"/>
    <cellStyle name="Normal 15 3 5 3 3" xfId="0"/>
    <cellStyle name="Normal 15 3 5 3 3 2" xfId="0"/>
    <cellStyle name="Normal 15 3 5 3 3 3" xfId="0"/>
    <cellStyle name="Normal 15 3 5 3 4" xfId="0"/>
    <cellStyle name="Normal 15 3 5 3 5" xfId="0"/>
    <cellStyle name="Normal 15 3 5 4" xfId="0"/>
    <cellStyle name="Normal 15 3 5 4 2" xfId="0"/>
    <cellStyle name="Normal 15 3 5 4 2 2" xfId="0"/>
    <cellStyle name="Normal 15 3 5 4 2 3" xfId="0"/>
    <cellStyle name="Normal 15 3 5 4 3" xfId="0"/>
    <cellStyle name="Normal 15 3 5 4 4" xfId="0"/>
    <cellStyle name="Normal 15 3 5 5" xfId="0"/>
    <cellStyle name="Normal 15 3 5 5 2" xfId="0"/>
    <cellStyle name="Normal 15 3 5 5 2 2" xfId="0"/>
    <cellStyle name="Normal 15 3 5 5 2 3" xfId="0"/>
    <cellStyle name="Normal 15 3 5 5 3" xfId="0"/>
    <cellStyle name="Normal 15 3 5 5 4" xfId="0"/>
    <cellStyle name="Normal 15 3 5 6" xfId="0"/>
    <cellStyle name="Normal 15 3 5 6 2" xfId="0"/>
    <cellStyle name="Normal 15 3 5 6 3" xfId="0"/>
    <cellStyle name="Normal 15 3 5 7" xfId="0"/>
    <cellStyle name="Normal 15 3 5 8" xfId="0"/>
    <cellStyle name="Normal 15 3 6" xfId="0"/>
    <cellStyle name="Normal 15 3 6 2" xfId="0"/>
    <cellStyle name="Normal 15 3 6 2 2" xfId="0"/>
    <cellStyle name="Normal 15 3 6 2 2 2" xfId="0"/>
    <cellStyle name="Normal 15 3 6 2 2 2 2" xfId="0"/>
    <cellStyle name="Normal 15 3 6 2 2 2 3" xfId="0"/>
    <cellStyle name="Normal 15 3 6 2 2 3" xfId="0"/>
    <cellStyle name="Normal 15 3 6 2 2 4" xfId="0"/>
    <cellStyle name="Normal 15 3 6 2 3" xfId="0"/>
    <cellStyle name="Normal 15 3 6 2 3 2" xfId="0"/>
    <cellStyle name="Normal 15 3 6 2 3 3" xfId="0"/>
    <cellStyle name="Normal 15 3 6 2 4" xfId="0"/>
    <cellStyle name="Normal 15 3 6 2 5" xfId="0"/>
    <cellStyle name="Normal 15 3 6 3" xfId="0"/>
    <cellStyle name="Normal 15 3 6 3 2" xfId="0"/>
    <cellStyle name="Normal 15 3 6 3 2 2" xfId="0"/>
    <cellStyle name="Normal 15 3 6 3 2 2 2" xfId="0"/>
    <cellStyle name="Normal 15 3 6 3 2 2 3" xfId="0"/>
    <cellStyle name="Normal 15 3 6 3 2 3" xfId="0"/>
    <cellStyle name="Normal 15 3 6 3 2 4" xfId="0"/>
    <cellStyle name="Normal 15 3 6 3 3" xfId="0"/>
    <cellStyle name="Normal 15 3 6 3 3 2" xfId="0"/>
    <cellStyle name="Normal 15 3 6 3 3 3" xfId="0"/>
    <cellStyle name="Normal 15 3 6 3 4" xfId="0"/>
    <cellStyle name="Normal 15 3 6 3 5" xfId="0"/>
    <cellStyle name="Normal 15 3 6 4" xfId="0"/>
    <cellStyle name="Normal 15 3 6 4 2" xfId="0"/>
    <cellStyle name="Normal 15 3 6 4 2 2" xfId="0"/>
    <cellStyle name="Normal 15 3 6 4 2 3" xfId="0"/>
    <cellStyle name="Normal 15 3 6 4 3" xfId="0"/>
    <cellStyle name="Normal 15 3 6 4 4" xfId="0"/>
    <cellStyle name="Normal 15 3 6 5" xfId="0"/>
    <cellStyle name="Normal 15 3 6 5 2" xfId="0"/>
    <cellStyle name="Normal 15 3 6 5 2 2" xfId="0"/>
    <cellStyle name="Normal 15 3 6 5 2 3" xfId="0"/>
    <cellStyle name="Normal 15 3 6 5 3" xfId="0"/>
    <cellStyle name="Normal 15 3 6 5 4" xfId="0"/>
    <cellStyle name="Normal 15 3 6 6" xfId="0"/>
    <cellStyle name="Normal 15 3 6 6 2" xfId="0"/>
    <cellStyle name="Normal 15 3 6 6 3" xfId="0"/>
    <cellStyle name="Normal 15 3 6 7" xfId="0"/>
    <cellStyle name="Normal 15 3 6 8" xfId="0"/>
    <cellStyle name="Normal 15 3 7" xfId="0"/>
    <cellStyle name="Normal 15 3 7 2" xfId="0"/>
    <cellStyle name="Normal 15 3 7 2 2" xfId="0"/>
    <cellStyle name="Normal 15 3 7 2 2 2" xfId="0"/>
    <cellStyle name="Normal 15 3 7 2 2 3" xfId="0"/>
    <cellStyle name="Normal 15 3 7 2 3" xfId="0"/>
    <cellStyle name="Normal 15 3 7 2 4" xfId="0"/>
    <cellStyle name="Normal 15 3 7 3" xfId="0"/>
    <cellStyle name="Normal 15 3 7 3 2" xfId="0"/>
    <cellStyle name="Normal 15 3 7 3 3" xfId="0"/>
    <cellStyle name="Normal 15 3 7 4" xfId="0"/>
    <cellStyle name="Normal 15 3 7 5" xfId="0"/>
    <cellStyle name="Normal 15 3 8" xfId="0"/>
    <cellStyle name="Normal 15 3 8 2" xfId="0"/>
    <cellStyle name="Normal 15 3 8 2 2" xfId="0"/>
    <cellStyle name="Normal 15 3 8 2 2 2" xfId="0"/>
    <cellStyle name="Normal 15 3 8 2 2 3" xfId="0"/>
    <cellStyle name="Normal 15 3 8 2 3" xfId="0"/>
    <cellStyle name="Normal 15 3 8 2 4" xfId="0"/>
    <cellStyle name="Normal 15 3 8 3" xfId="0"/>
    <cellStyle name="Normal 15 3 8 3 2" xfId="0"/>
    <cellStyle name="Normal 15 3 8 3 3" xfId="0"/>
    <cellStyle name="Normal 15 3 8 4" xfId="0"/>
    <cellStyle name="Normal 15 3 8 5" xfId="0"/>
    <cellStyle name="Normal 15 3 9" xfId="0"/>
    <cellStyle name="Normal 15 3 9 2" xfId="0"/>
    <cellStyle name="Normal 15 3 9 2 2" xfId="0"/>
    <cellStyle name="Normal 15 3 9 2 3" xfId="0"/>
    <cellStyle name="Normal 15 3 9 3" xfId="0"/>
    <cellStyle name="Normal 15 3 9 4" xfId="0"/>
    <cellStyle name="Normal 15 4" xfId="0"/>
    <cellStyle name="Normal 15 4 10" xfId="0"/>
    <cellStyle name="Normal 15 4 10 2" xfId="0"/>
    <cellStyle name="Normal 15 4 10 3" xfId="0"/>
    <cellStyle name="Normal 15 4 11" xfId="0"/>
    <cellStyle name="Normal 15 4 12" xfId="0"/>
    <cellStyle name="Normal 15 4 2" xfId="0"/>
    <cellStyle name="Normal 15 4 2 10" xfId="0"/>
    <cellStyle name="Normal 15 4 2 2" xfId="0"/>
    <cellStyle name="Normal 15 4 2 2 2" xfId="0"/>
    <cellStyle name="Normal 15 4 2 2 2 2" xfId="0"/>
    <cellStyle name="Normal 15 4 2 2 2 2 2" xfId="0"/>
    <cellStyle name="Normal 15 4 2 2 2 2 2 2" xfId="0"/>
    <cellStyle name="Normal 15 4 2 2 2 2 2 3" xfId="0"/>
    <cellStyle name="Normal 15 4 2 2 2 2 3" xfId="0"/>
    <cellStyle name="Normal 15 4 2 2 2 2 4" xfId="0"/>
    <cellStyle name="Normal 15 4 2 2 2 3" xfId="0"/>
    <cellStyle name="Normal 15 4 2 2 2 3 2" xfId="0"/>
    <cellStyle name="Normal 15 4 2 2 2 3 3" xfId="0"/>
    <cellStyle name="Normal 15 4 2 2 2 4" xfId="0"/>
    <cellStyle name="Normal 15 4 2 2 2 5" xfId="0"/>
    <cellStyle name="Normal 15 4 2 2 3" xfId="0"/>
    <cellStyle name="Normal 15 4 2 2 3 2" xfId="0"/>
    <cellStyle name="Normal 15 4 2 2 3 2 2" xfId="0"/>
    <cellStyle name="Normal 15 4 2 2 3 2 2 2" xfId="0"/>
    <cellStyle name="Normal 15 4 2 2 3 2 2 3" xfId="0"/>
    <cellStyle name="Normal 15 4 2 2 3 2 3" xfId="0"/>
    <cellStyle name="Normal 15 4 2 2 3 2 4" xfId="0"/>
    <cellStyle name="Normal 15 4 2 2 3 3" xfId="0"/>
    <cellStyle name="Normal 15 4 2 2 3 3 2" xfId="0"/>
    <cellStyle name="Normal 15 4 2 2 3 3 3" xfId="0"/>
    <cellStyle name="Normal 15 4 2 2 3 4" xfId="0"/>
    <cellStyle name="Normal 15 4 2 2 3 5" xfId="0"/>
    <cellStyle name="Normal 15 4 2 2 4" xfId="0"/>
    <cellStyle name="Normal 15 4 2 2 4 2" xfId="0"/>
    <cellStyle name="Normal 15 4 2 2 4 2 2" xfId="0"/>
    <cellStyle name="Normal 15 4 2 2 4 2 3" xfId="0"/>
    <cellStyle name="Normal 15 4 2 2 4 3" xfId="0"/>
    <cellStyle name="Normal 15 4 2 2 4 4" xfId="0"/>
    <cellStyle name="Normal 15 4 2 2 5" xfId="0"/>
    <cellStyle name="Normal 15 4 2 2 5 2" xfId="0"/>
    <cellStyle name="Normal 15 4 2 2 5 2 2" xfId="0"/>
    <cellStyle name="Normal 15 4 2 2 5 2 3" xfId="0"/>
    <cellStyle name="Normal 15 4 2 2 5 3" xfId="0"/>
    <cellStyle name="Normal 15 4 2 2 5 4" xfId="0"/>
    <cellStyle name="Normal 15 4 2 2 6" xfId="0"/>
    <cellStyle name="Normal 15 4 2 2 6 2" xfId="0"/>
    <cellStyle name="Normal 15 4 2 2 6 3" xfId="0"/>
    <cellStyle name="Normal 15 4 2 2 7" xfId="0"/>
    <cellStyle name="Normal 15 4 2 2 8" xfId="0"/>
    <cellStyle name="Normal 15 4 2 3" xfId="0"/>
    <cellStyle name="Normal 15 4 2 3 2" xfId="0"/>
    <cellStyle name="Normal 15 4 2 3 2 2" xfId="0"/>
    <cellStyle name="Normal 15 4 2 3 2 2 2" xfId="0"/>
    <cellStyle name="Normal 15 4 2 3 2 2 2 2" xfId="0"/>
    <cellStyle name="Normal 15 4 2 3 2 2 2 3" xfId="0"/>
    <cellStyle name="Normal 15 4 2 3 2 2 3" xfId="0"/>
    <cellStyle name="Normal 15 4 2 3 2 2 4" xfId="0"/>
    <cellStyle name="Normal 15 4 2 3 2 3" xfId="0"/>
    <cellStyle name="Normal 15 4 2 3 2 3 2" xfId="0"/>
    <cellStyle name="Normal 15 4 2 3 2 3 3" xfId="0"/>
    <cellStyle name="Normal 15 4 2 3 2 4" xfId="0"/>
    <cellStyle name="Normal 15 4 2 3 2 5" xfId="0"/>
    <cellStyle name="Normal 15 4 2 3 3" xfId="0"/>
    <cellStyle name="Normal 15 4 2 3 3 2" xfId="0"/>
    <cellStyle name="Normal 15 4 2 3 3 2 2" xfId="0"/>
    <cellStyle name="Normal 15 4 2 3 3 2 2 2" xfId="0"/>
    <cellStyle name="Normal 15 4 2 3 3 2 2 3" xfId="0"/>
    <cellStyle name="Normal 15 4 2 3 3 2 3" xfId="0"/>
    <cellStyle name="Normal 15 4 2 3 3 2 4" xfId="0"/>
    <cellStyle name="Normal 15 4 2 3 3 3" xfId="0"/>
    <cellStyle name="Normal 15 4 2 3 3 3 2" xfId="0"/>
    <cellStyle name="Normal 15 4 2 3 3 3 3" xfId="0"/>
    <cellStyle name="Normal 15 4 2 3 3 4" xfId="0"/>
    <cellStyle name="Normal 15 4 2 3 3 5" xfId="0"/>
    <cellStyle name="Normal 15 4 2 3 4" xfId="0"/>
    <cellStyle name="Normal 15 4 2 3 4 2" xfId="0"/>
    <cellStyle name="Normal 15 4 2 3 4 2 2" xfId="0"/>
    <cellStyle name="Normal 15 4 2 3 4 2 3" xfId="0"/>
    <cellStyle name="Normal 15 4 2 3 4 3" xfId="0"/>
    <cellStyle name="Normal 15 4 2 3 4 4" xfId="0"/>
    <cellStyle name="Normal 15 4 2 3 5" xfId="0"/>
    <cellStyle name="Normal 15 4 2 3 5 2" xfId="0"/>
    <cellStyle name="Normal 15 4 2 3 5 2 2" xfId="0"/>
    <cellStyle name="Normal 15 4 2 3 5 2 3" xfId="0"/>
    <cellStyle name="Normal 15 4 2 3 5 3" xfId="0"/>
    <cellStyle name="Normal 15 4 2 3 5 4" xfId="0"/>
    <cellStyle name="Normal 15 4 2 3 6" xfId="0"/>
    <cellStyle name="Normal 15 4 2 3 6 2" xfId="0"/>
    <cellStyle name="Normal 15 4 2 3 6 3" xfId="0"/>
    <cellStyle name="Normal 15 4 2 3 7" xfId="0"/>
    <cellStyle name="Normal 15 4 2 3 8" xfId="0"/>
    <cellStyle name="Normal 15 4 2 4" xfId="0"/>
    <cellStyle name="Normal 15 4 2 4 2" xfId="0"/>
    <cellStyle name="Normal 15 4 2 4 2 2" xfId="0"/>
    <cellStyle name="Normal 15 4 2 4 2 2 2" xfId="0"/>
    <cellStyle name="Normal 15 4 2 4 2 2 3" xfId="0"/>
    <cellStyle name="Normal 15 4 2 4 2 3" xfId="0"/>
    <cellStyle name="Normal 15 4 2 4 2 4" xfId="0"/>
    <cellStyle name="Normal 15 4 2 4 3" xfId="0"/>
    <cellStyle name="Normal 15 4 2 4 3 2" xfId="0"/>
    <cellStyle name="Normal 15 4 2 4 3 3" xfId="0"/>
    <cellStyle name="Normal 15 4 2 4 4" xfId="0"/>
    <cellStyle name="Normal 15 4 2 4 5" xfId="0"/>
    <cellStyle name="Normal 15 4 2 5" xfId="0"/>
    <cellStyle name="Normal 15 4 2 5 2" xfId="0"/>
    <cellStyle name="Normal 15 4 2 5 2 2" xfId="0"/>
    <cellStyle name="Normal 15 4 2 5 2 2 2" xfId="0"/>
    <cellStyle name="Normal 15 4 2 5 2 2 3" xfId="0"/>
    <cellStyle name="Normal 15 4 2 5 2 3" xfId="0"/>
    <cellStyle name="Normal 15 4 2 5 2 4" xfId="0"/>
    <cellStyle name="Normal 15 4 2 5 3" xfId="0"/>
    <cellStyle name="Normal 15 4 2 5 3 2" xfId="0"/>
    <cellStyle name="Normal 15 4 2 5 3 3" xfId="0"/>
    <cellStyle name="Normal 15 4 2 5 4" xfId="0"/>
    <cellStyle name="Normal 15 4 2 5 5" xfId="0"/>
    <cellStyle name="Normal 15 4 2 6" xfId="0"/>
    <cellStyle name="Normal 15 4 2 6 2" xfId="0"/>
    <cellStyle name="Normal 15 4 2 6 2 2" xfId="0"/>
    <cellStyle name="Normal 15 4 2 6 2 3" xfId="0"/>
    <cellStyle name="Normal 15 4 2 6 3" xfId="0"/>
    <cellStyle name="Normal 15 4 2 6 4" xfId="0"/>
    <cellStyle name="Normal 15 4 2 7" xfId="0"/>
    <cellStyle name="Normal 15 4 2 7 2" xfId="0"/>
    <cellStyle name="Normal 15 4 2 7 2 2" xfId="0"/>
    <cellStyle name="Normal 15 4 2 7 2 3" xfId="0"/>
    <cellStyle name="Normal 15 4 2 7 3" xfId="0"/>
    <cellStyle name="Normal 15 4 2 7 4" xfId="0"/>
    <cellStyle name="Normal 15 4 2 8" xfId="0"/>
    <cellStyle name="Normal 15 4 2 8 2" xfId="0"/>
    <cellStyle name="Normal 15 4 2 8 3" xfId="0"/>
    <cellStyle name="Normal 15 4 2 9" xfId="0"/>
    <cellStyle name="Normal 15 4 3" xfId="0"/>
    <cellStyle name="Normal 15 4 3 2" xfId="0"/>
    <cellStyle name="Normal 15 4 3 2 2" xfId="0"/>
    <cellStyle name="Normal 15 4 3 2 2 2" xfId="0"/>
    <cellStyle name="Normal 15 4 3 2 2 2 2" xfId="0"/>
    <cellStyle name="Normal 15 4 3 2 2 2 2 2" xfId="0"/>
    <cellStyle name="Normal 15 4 3 2 2 2 2 3" xfId="0"/>
    <cellStyle name="Normal 15 4 3 2 2 2 3" xfId="0"/>
    <cellStyle name="Normal 15 4 3 2 2 2 4" xfId="0"/>
    <cellStyle name="Normal 15 4 3 2 2 3" xfId="0"/>
    <cellStyle name="Normal 15 4 3 2 2 3 2" xfId="0"/>
    <cellStyle name="Normal 15 4 3 2 2 3 3" xfId="0"/>
    <cellStyle name="Normal 15 4 3 2 2 4" xfId="0"/>
    <cellStyle name="Normal 15 4 3 2 2 5" xfId="0"/>
    <cellStyle name="Normal 15 4 3 2 3" xfId="0"/>
    <cellStyle name="Normal 15 4 3 2 3 2" xfId="0"/>
    <cellStyle name="Normal 15 4 3 2 3 2 2" xfId="0"/>
    <cellStyle name="Normal 15 4 3 2 3 2 2 2" xfId="0"/>
    <cellStyle name="Normal 15 4 3 2 3 2 2 3" xfId="0"/>
    <cellStyle name="Normal 15 4 3 2 3 2 3" xfId="0"/>
    <cellStyle name="Normal 15 4 3 2 3 2 4" xfId="0"/>
    <cellStyle name="Normal 15 4 3 2 3 3" xfId="0"/>
    <cellStyle name="Normal 15 4 3 2 3 3 2" xfId="0"/>
    <cellStyle name="Normal 15 4 3 2 3 3 3" xfId="0"/>
    <cellStyle name="Normal 15 4 3 2 3 4" xfId="0"/>
    <cellStyle name="Normal 15 4 3 2 3 5" xfId="0"/>
    <cellStyle name="Normal 15 4 3 2 4" xfId="0"/>
    <cellStyle name="Normal 15 4 3 2 4 2" xfId="0"/>
    <cellStyle name="Normal 15 4 3 2 4 2 2" xfId="0"/>
    <cellStyle name="Normal 15 4 3 2 4 2 3" xfId="0"/>
    <cellStyle name="Normal 15 4 3 2 4 3" xfId="0"/>
    <cellStyle name="Normal 15 4 3 2 4 4" xfId="0"/>
    <cellStyle name="Normal 15 4 3 2 5" xfId="0"/>
    <cellStyle name="Normal 15 4 3 2 5 2" xfId="0"/>
    <cellStyle name="Normal 15 4 3 2 5 2 2" xfId="0"/>
    <cellStyle name="Normal 15 4 3 2 5 2 3" xfId="0"/>
    <cellStyle name="Normal 15 4 3 2 5 3" xfId="0"/>
    <cellStyle name="Normal 15 4 3 2 5 4" xfId="0"/>
    <cellStyle name="Normal 15 4 3 2 6" xfId="0"/>
    <cellStyle name="Normal 15 4 3 2 6 2" xfId="0"/>
    <cellStyle name="Normal 15 4 3 2 6 3" xfId="0"/>
    <cellStyle name="Normal 15 4 3 2 7" xfId="0"/>
    <cellStyle name="Normal 15 4 3 2 8" xfId="0"/>
    <cellStyle name="Normal 15 4 3 3" xfId="0"/>
    <cellStyle name="Normal 15 4 3 3 2" xfId="0"/>
    <cellStyle name="Normal 15 4 3 3 2 2" xfId="0"/>
    <cellStyle name="Normal 15 4 3 3 2 2 2" xfId="0"/>
    <cellStyle name="Normal 15 4 3 3 2 2 3" xfId="0"/>
    <cellStyle name="Normal 15 4 3 3 2 3" xfId="0"/>
    <cellStyle name="Normal 15 4 3 3 2 4" xfId="0"/>
    <cellStyle name="Normal 15 4 3 3 3" xfId="0"/>
    <cellStyle name="Normal 15 4 3 3 3 2" xfId="0"/>
    <cellStyle name="Normal 15 4 3 3 3 3" xfId="0"/>
    <cellStyle name="Normal 15 4 3 3 4" xfId="0"/>
    <cellStyle name="Normal 15 4 3 3 5" xfId="0"/>
    <cellStyle name="Normal 15 4 3 4" xfId="0"/>
    <cellStyle name="Normal 15 4 3 4 2" xfId="0"/>
    <cellStyle name="Normal 15 4 3 4 2 2" xfId="0"/>
    <cellStyle name="Normal 15 4 3 4 2 2 2" xfId="0"/>
    <cellStyle name="Normal 15 4 3 4 2 2 3" xfId="0"/>
    <cellStyle name="Normal 15 4 3 4 2 3" xfId="0"/>
    <cellStyle name="Normal 15 4 3 4 2 4" xfId="0"/>
    <cellStyle name="Normal 15 4 3 4 3" xfId="0"/>
    <cellStyle name="Normal 15 4 3 4 3 2" xfId="0"/>
    <cellStyle name="Normal 15 4 3 4 3 3" xfId="0"/>
    <cellStyle name="Normal 15 4 3 4 4" xfId="0"/>
    <cellStyle name="Normal 15 4 3 4 5" xfId="0"/>
    <cellStyle name="Normal 15 4 3 5" xfId="0"/>
    <cellStyle name="Normal 15 4 3 5 2" xfId="0"/>
    <cellStyle name="Normal 15 4 3 5 2 2" xfId="0"/>
    <cellStyle name="Normal 15 4 3 5 2 3" xfId="0"/>
    <cellStyle name="Normal 15 4 3 5 3" xfId="0"/>
    <cellStyle name="Normal 15 4 3 5 4" xfId="0"/>
    <cellStyle name="Normal 15 4 3 6" xfId="0"/>
    <cellStyle name="Normal 15 4 3 6 2" xfId="0"/>
    <cellStyle name="Normal 15 4 3 6 2 2" xfId="0"/>
    <cellStyle name="Normal 15 4 3 6 2 3" xfId="0"/>
    <cellStyle name="Normal 15 4 3 6 3" xfId="0"/>
    <cellStyle name="Normal 15 4 3 6 4" xfId="0"/>
    <cellStyle name="Normal 15 4 3 7" xfId="0"/>
    <cellStyle name="Normal 15 4 3 7 2" xfId="0"/>
    <cellStyle name="Normal 15 4 3 7 3" xfId="0"/>
    <cellStyle name="Normal 15 4 3 8" xfId="0"/>
    <cellStyle name="Normal 15 4 3 9" xfId="0"/>
    <cellStyle name="Normal 15 4 4" xfId="0"/>
    <cellStyle name="Normal 15 4 4 2" xfId="0"/>
    <cellStyle name="Normal 15 4 4 2 2" xfId="0"/>
    <cellStyle name="Normal 15 4 4 2 2 2" xfId="0"/>
    <cellStyle name="Normal 15 4 4 2 2 2 2" xfId="0"/>
    <cellStyle name="Normal 15 4 4 2 2 2 3" xfId="0"/>
    <cellStyle name="Normal 15 4 4 2 2 3" xfId="0"/>
    <cellStyle name="Normal 15 4 4 2 2 4" xfId="0"/>
    <cellStyle name="Normal 15 4 4 2 3" xfId="0"/>
    <cellStyle name="Normal 15 4 4 2 3 2" xfId="0"/>
    <cellStyle name="Normal 15 4 4 2 3 3" xfId="0"/>
    <cellStyle name="Normal 15 4 4 2 4" xfId="0"/>
    <cellStyle name="Normal 15 4 4 2 5" xfId="0"/>
    <cellStyle name="Normal 15 4 4 3" xfId="0"/>
    <cellStyle name="Normal 15 4 4 3 2" xfId="0"/>
    <cellStyle name="Normal 15 4 4 3 2 2" xfId="0"/>
    <cellStyle name="Normal 15 4 4 3 2 2 2" xfId="0"/>
    <cellStyle name="Normal 15 4 4 3 2 2 3" xfId="0"/>
    <cellStyle name="Normal 15 4 4 3 2 3" xfId="0"/>
    <cellStyle name="Normal 15 4 4 3 2 4" xfId="0"/>
    <cellStyle name="Normal 15 4 4 3 3" xfId="0"/>
    <cellStyle name="Normal 15 4 4 3 3 2" xfId="0"/>
    <cellStyle name="Normal 15 4 4 3 3 3" xfId="0"/>
    <cellStyle name="Normal 15 4 4 3 4" xfId="0"/>
    <cellStyle name="Normal 15 4 4 3 5" xfId="0"/>
    <cellStyle name="Normal 15 4 4 4" xfId="0"/>
    <cellStyle name="Normal 15 4 4 4 2" xfId="0"/>
    <cellStyle name="Normal 15 4 4 4 2 2" xfId="0"/>
    <cellStyle name="Normal 15 4 4 4 2 3" xfId="0"/>
    <cellStyle name="Normal 15 4 4 4 3" xfId="0"/>
    <cellStyle name="Normal 15 4 4 4 4" xfId="0"/>
    <cellStyle name="Normal 15 4 4 5" xfId="0"/>
    <cellStyle name="Normal 15 4 4 5 2" xfId="0"/>
    <cellStyle name="Normal 15 4 4 5 2 2" xfId="0"/>
    <cellStyle name="Normal 15 4 4 5 2 3" xfId="0"/>
    <cellStyle name="Normal 15 4 4 5 3" xfId="0"/>
    <cellStyle name="Normal 15 4 4 5 4" xfId="0"/>
    <cellStyle name="Normal 15 4 4 6" xfId="0"/>
    <cellStyle name="Normal 15 4 4 6 2" xfId="0"/>
    <cellStyle name="Normal 15 4 4 6 3" xfId="0"/>
    <cellStyle name="Normal 15 4 4 7" xfId="0"/>
    <cellStyle name="Normal 15 4 4 8" xfId="0"/>
    <cellStyle name="Normal 15 4 5" xfId="0"/>
    <cellStyle name="Normal 15 4 5 2" xfId="0"/>
    <cellStyle name="Normal 15 4 5 2 2" xfId="0"/>
    <cellStyle name="Normal 15 4 5 2 2 2" xfId="0"/>
    <cellStyle name="Normal 15 4 5 2 2 2 2" xfId="0"/>
    <cellStyle name="Normal 15 4 5 2 2 2 3" xfId="0"/>
    <cellStyle name="Normal 15 4 5 2 2 3" xfId="0"/>
    <cellStyle name="Normal 15 4 5 2 2 4" xfId="0"/>
    <cellStyle name="Normal 15 4 5 2 3" xfId="0"/>
    <cellStyle name="Normal 15 4 5 2 3 2" xfId="0"/>
    <cellStyle name="Normal 15 4 5 2 3 3" xfId="0"/>
    <cellStyle name="Normal 15 4 5 2 4" xfId="0"/>
    <cellStyle name="Normal 15 4 5 2 5" xfId="0"/>
    <cellStyle name="Normal 15 4 5 3" xfId="0"/>
    <cellStyle name="Normal 15 4 5 3 2" xfId="0"/>
    <cellStyle name="Normal 15 4 5 3 2 2" xfId="0"/>
    <cellStyle name="Normal 15 4 5 3 2 2 2" xfId="0"/>
    <cellStyle name="Normal 15 4 5 3 2 2 3" xfId="0"/>
    <cellStyle name="Normal 15 4 5 3 2 3" xfId="0"/>
    <cellStyle name="Normal 15 4 5 3 2 4" xfId="0"/>
    <cellStyle name="Normal 15 4 5 3 3" xfId="0"/>
    <cellStyle name="Normal 15 4 5 3 3 2" xfId="0"/>
    <cellStyle name="Normal 15 4 5 3 3 3" xfId="0"/>
    <cellStyle name="Normal 15 4 5 3 4" xfId="0"/>
    <cellStyle name="Normal 15 4 5 3 5" xfId="0"/>
    <cellStyle name="Normal 15 4 5 4" xfId="0"/>
    <cellStyle name="Normal 15 4 5 4 2" xfId="0"/>
    <cellStyle name="Normal 15 4 5 4 2 2" xfId="0"/>
    <cellStyle name="Normal 15 4 5 4 2 3" xfId="0"/>
    <cellStyle name="Normal 15 4 5 4 3" xfId="0"/>
    <cellStyle name="Normal 15 4 5 4 4" xfId="0"/>
    <cellStyle name="Normal 15 4 5 5" xfId="0"/>
    <cellStyle name="Normal 15 4 5 5 2" xfId="0"/>
    <cellStyle name="Normal 15 4 5 5 2 2" xfId="0"/>
    <cellStyle name="Normal 15 4 5 5 2 3" xfId="0"/>
    <cellStyle name="Normal 15 4 5 5 3" xfId="0"/>
    <cellStyle name="Normal 15 4 5 5 4" xfId="0"/>
    <cellStyle name="Normal 15 4 5 6" xfId="0"/>
    <cellStyle name="Normal 15 4 5 6 2" xfId="0"/>
    <cellStyle name="Normal 15 4 5 6 3" xfId="0"/>
    <cellStyle name="Normal 15 4 5 7" xfId="0"/>
    <cellStyle name="Normal 15 4 5 8" xfId="0"/>
    <cellStyle name="Normal 15 4 6" xfId="0"/>
    <cellStyle name="Normal 15 4 6 2" xfId="0"/>
    <cellStyle name="Normal 15 4 6 2 2" xfId="0"/>
    <cellStyle name="Normal 15 4 6 2 2 2" xfId="0"/>
    <cellStyle name="Normal 15 4 6 2 2 3" xfId="0"/>
    <cellStyle name="Normal 15 4 6 2 3" xfId="0"/>
    <cellStyle name="Normal 15 4 6 2 4" xfId="0"/>
    <cellStyle name="Normal 15 4 6 3" xfId="0"/>
    <cellStyle name="Normal 15 4 6 3 2" xfId="0"/>
    <cellStyle name="Normal 15 4 6 3 3" xfId="0"/>
    <cellStyle name="Normal 15 4 6 4" xfId="0"/>
    <cellStyle name="Normal 15 4 6 5" xfId="0"/>
    <cellStyle name="Normal 15 4 7" xfId="0"/>
    <cellStyle name="Normal 15 4 7 2" xfId="0"/>
    <cellStyle name="Normal 15 4 7 2 2" xfId="0"/>
    <cellStyle name="Normal 15 4 7 2 2 2" xfId="0"/>
    <cellStyle name="Normal 15 4 7 2 2 3" xfId="0"/>
    <cellStyle name="Normal 15 4 7 2 3" xfId="0"/>
    <cellStyle name="Normal 15 4 7 2 4" xfId="0"/>
    <cellStyle name="Normal 15 4 7 3" xfId="0"/>
    <cellStyle name="Normal 15 4 7 3 2" xfId="0"/>
    <cellStyle name="Normal 15 4 7 3 3" xfId="0"/>
    <cellStyle name="Normal 15 4 7 4" xfId="0"/>
    <cellStyle name="Normal 15 4 7 5" xfId="0"/>
    <cellStyle name="Normal 15 4 8" xfId="0"/>
    <cellStyle name="Normal 15 4 8 2" xfId="0"/>
    <cellStyle name="Normal 15 4 8 2 2" xfId="0"/>
    <cellStyle name="Normal 15 4 8 2 3" xfId="0"/>
    <cellStyle name="Normal 15 4 8 3" xfId="0"/>
    <cellStyle name="Normal 15 4 8 4" xfId="0"/>
    <cellStyle name="Normal 15 4 9" xfId="0"/>
    <cellStyle name="Normal 15 4 9 2" xfId="0"/>
    <cellStyle name="Normal 15 4 9 2 2" xfId="0"/>
    <cellStyle name="Normal 15 4 9 2 3" xfId="0"/>
    <cellStyle name="Normal 15 4 9 3" xfId="0"/>
    <cellStyle name="Normal 15 4 9 4" xfId="0"/>
    <cellStyle name="Normal 15 5" xfId="0"/>
    <cellStyle name="Normal 15 5 10" xfId="0"/>
    <cellStyle name="Normal 15 5 11" xfId="0"/>
    <cellStyle name="Normal 15 5 2" xfId="0"/>
    <cellStyle name="Normal 15 5 2 10" xfId="0"/>
    <cellStyle name="Normal 15 5 2 2" xfId="0"/>
    <cellStyle name="Normal 15 5 2 2 2" xfId="0"/>
    <cellStyle name="Normal 15 5 2 2 2 2" xfId="0"/>
    <cellStyle name="Normal 15 5 2 2 2 2 2" xfId="0"/>
    <cellStyle name="Normal 15 5 2 2 2 2 2 2" xfId="0"/>
    <cellStyle name="Normal 15 5 2 2 2 2 2 3" xfId="0"/>
    <cellStyle name="Normal 15 5 2 2 2 2 3" xfId="0"/>
    <cellStyle name="Normal 15 5 2 2 2 2 4" xfId="0"/>
    <cellStyle name="Normal 15 5 2 2 2 3" xfId="0"/>
    <cellStyle name="Normal 15 5 2 2 2 3 2" xfId="0"/>
    <cellStyle name="Normal 15 5 2 2 2 3 3" xfId="0"/>
    <cellStyle name="Normal 15 5 2 2 2 4" xfId="0"/>
    <cellStyle name="Normal 15 5 2 2 2 5" xfId="0"/>
    <cellStyle name="Normal 15 5 2 2 3" xfId="0"/>
    <cellStyle name="Normal 15 5 2 2 3 2" xfId="0"/>
    <cellStyle name="Normal 15 5 2 2 3 2 2" xfId="0"/>
    <cellStyle name="Normal 15 5 2 2 3 2 2 2" xfId="0"/>
    <cellStyle name="Normal 15 5 2 2 3 2 2 3" xfId="0"/>
    <cellStyle name="Normal 15 5 2 2 3 2 3" xfId="0"/>
    <cellStyle name="Normal 15 5 2 2 3 2 4" xfId="0"/>
    <cellStyle name="Normal 15 5 2 2 3 3" xfId="0"/>
    <cellStyle name="Normal 15 5 2 2 3 3 2" xfId="0"/>
    <cellStyle name="Normal 15 5 2 2 3 3 3" xfId="0"/>
    <cellStyle name="Normal 15 5 2 2 3 4" xfId="0"/>
    <cellStyle name="Normal 15 5 2 2 3 5" xfId="0"/>
    <cellStyle name="Normal 15 5 2 2 4" xfId="0"/>
    <cellStyle name="Normal 15 5 2 2 4 2" xfId="0"/>
    <cellStyle name="Normal 15 5 2 2 4 2 2" xfId="0"/>
    <cellStyle name="Normal 15 5 2 2 4 2 3" xfId="0"/>
    <cellStyle name="Normal 15 5 2 2 4 3" xfId="0"/>
    <cellStyle name="Normal 15 5 2 2 4 4" xfId="0"/>
    <cellStyle name="Normal 15 5 2 2 5" xfId="0"/>
    <cellStyle name="Normal 15 5 2 2 5 2" xfId="0"/>
    <cellStyle name="Normal 15 5 2 2 5 2 2" xfId="0"/>
    <cellStyle name="Normal 15 5 2 2 5 2 3" xfId="0"/>
    <cellStyle name="Normal 15 5 2 2 5 3" xfId="0"/>
    <cellStyle name="Normal 15 5 2 2 5 4" xfId="0"/>
    <cellStyle name="Normal 15 5 2 2 6" xfId="0"/>
    <cellStyle name="Normal 15 5 2 2 6 2" xfId="0"/>
    <cellStyle name="Normal 15 5 2 2 6 3" xfId="0"/>
    <cellStyle name="Normal 15 5 2 2 7" xfId="0"/>
    <cellStyle name="Normal 15 5 2 2 8" xfId="0"/>
    <cellStyle name="Normal 15 5 2 3" xfId="0"/>
    <cellStyle name="Normal 15 5 2 3 2" xfId="0"/>
    <cellStyle name="Normal 15 5 2 3 2 2" xfId="0"/>
    <cellStyle name="Normal 15 5 2 3 2 2 2" xfId="0"/>
    <cellStyle name="Normal 15 5 2 3 2 2 2 2" xfId="0"/>
    <cellStyle name="Normal 15 5 2 3 2 2 2 3" xfId="0"/>
    <cellStyle name="Normal 15 5 2 3 2 2 3" xfId="0"/>
    <cellStyle name="Normal 15 5 2 3 2 2 4" xfId="0"/>
    <cellStyle name="Normal 15 5 2 3 2 3" xfId="0"/>
    <cellStyle name="Normal 15 5 2 3 2 3 2" xfId="0"/>
    <cellStyle name="Normal 15 5 2 3 2 3 3" xfId="0"/>
    <cellStyle name="Normal 15 5 2 3 2 4" xfId="0"/>
    <cellStyle name="Normal 15 5 2 3 2 5" xfId="0"/>
    <cellStyle name="Normal 15 5 2 3 3" xfId="0"/>
    <cellStyle name="Normal 15 5 2 3 3 2" xfId="0"/>
    <cellStyle name="Normal 15 5 2 3 3 2 2" xfId="0"/>
    <cellStyle name="Normal 15 5 2 3 3 2 2 2" xfId="0"/>
    <cellStyle name="Normal 15 5 2 3 3 2 2 3" xfId="0"/>
    <cellStyle name="Normal 15 5 2 3 3 2 3" xfId="0"/>
    <cellStyle name="Normal 15 5 2 3 3 2 4" xfId="0"/>
    <cellStyle name="Normal 15 5 2 3 3 3" xfId="0"/>
    <cellStyle name="Normal 15 5 2 3 3 3 2" xfId="0"/>
    <cellStyle name="Normal 15 5 2 3 3 3 3" xfId="0"/>
    <cellStyle name="Normal 15 5 2 3 3 4" xfId="0"/>
    <cellStyle name="Normal 15 5 2 3 3 5" xfId="0"/>
    <cellStyle name="Normal 15 5 2 3 4" xfId="0"/>
    <cellStyle name="Normal 15 5 2 3 4 2" xfId="0"/>
    <cellStyle name="Normal 15 5 2 3 4 2 2" xfId="0"/>
    <cellStyle name="Normal 15 5 2 3 4 2 3" xfId="0"/>
    <cellStyle name="Normal 15 5 2 3 4 3" xfId="0"/>
    <cellStyle name="Normal 15 5 2 3 4 4" xfId="0"/>
    <cellStyle name="Normal 15 5 2 3 5" xfId="0"/>
    <cellStyle name="Normal 15 5 2 3 5 2" xfId="0"/>
    <cellStyle name="Normal 15 5 2 3 5 2 2" xfId="0"/>
    <cellStyle name="Normal 15 5 2 3 5 2 3" xfId="0"/>
    <cellStyle name="Normal 15 5 2 3 5 3" xfId="0"/>
    <cellStyle name="Normal 15 5 2 3 5 4" xfId="0"/>
    <cellStyle name="Normal 15 5 2 3 6" xfId="0"/>
    <cellStyle name="Normal 15 5 2 3 6 2" xfId="0"/>
    <cellStyle name="Normal 15 5 2 3 6 3" xfId="0"/>
    <cellStyle name="Normal 15 5 2 3 7" xfId="0"/>
    <cellStyle name="Normal 15 5 2 3 8" xfId="0"/>
    <cellStyle name="Normal 15 5 2 4" xfId="0"/>
    <cellStyle name="Normal 15 5 2 4 2" xfId="0"/>
    <cellStyle name="Normal 15 5 2 4 2 2" xfId="0"/>
    <cellStyle name="Normal 15 5 2 4 2 2 2" xfId="0"/>
    <cellStyle name="Normal 15 5 2 4 2 2 3" xfId="0"/>
    <cellStyle name="Normal 15 5 2 4 2 3" xfId="0"/>
    <cellStyle name="Normal 15 5 2 4 2 4" xfId="0"/>
    <cellStyle name="Normal 15 5 2 4 3" xfId="0"/>
    <cellStyle name="Normal 15 5 2 4 3 2" xfId="0"/>
    <cellStyle name="Normal 15 5 2 4 3 3" xfId="0"/>
    <cellStyle name="Normal 15 5 2 4 4" xfId="0"/>
    <cellStyle name="Normal 15 5 2 4 5" xfId="0"/>
    <cellStyle name="Normal 15 5 2 5" xfId="0"/>
    <cellStyle name="Normal 15 5 2 5 2" xfId="0"/>
    <cellStyle name="Normal 15 5 2 5 2 2" xfId="0"/>
    <cellStyle name="Normal 15 5 2 5 2 2 2" xfId="0"/>
    <cellStyle name="Normal 15 5 2 5 2 2 3" xfId="0"/>
    <cellStyle name="Normal 15 5 2 5 2 3" xfId="0"/>
    <cellStyle name="Normal 15 5 2 5 2 4" xfId="0"/>
    <cellStyle name="Normal 15 5 2 5 3" xfId="0"/>
    <cellStyle name="Normal 15 5 2 5 3 2" xfId="0"/>
    <cellStyle name="Normal 15 5 2 5 3 3" xfId="0"/>
    <cellStyle name="Normal 15 5 2 5 4" xfId="0"/>
    <cellStyle name="Normal 15 5 2 5 5" xfId="0"/>
    <cellStyle name="Normal 15 5 2 6" xfId="0"/>
    <cellStyle name="Normal 15 5 2 6 2" xfId="0"/>
    <cellStyle name="Normal 15 5 2 6 2 2" xfId="0"/>
    <cellStyle name="Normal 15 5 2 6 2 3" xfId="0"/>
    <cellStyle name="Normal 15 5 2 6 3" xfId="0"/>
    <cellStyle name="Normal 15 5 2 6 4" xfId="0"/>
    <cellStyle name="Normal 15 5 2 7" xfId="0"/>
    <cellStyle name="Normal 15 5 2 7 2" xfId="0"/>
    <cellStyle name="Normal 15 5 2 7 2 2" xfId="0"/>
    <cellStyle name="Normal 15 5 2 7 2 3" xfId="0"/>
    <cellStyle name="Normal 15 5 2 7 3" xfId="0"/>
    <cellStyle name="Normal 15 5 2 7 4" xfId="0"/>
    <cellStyle name="Normal 15 5 2 8" xfId="0"/>
    <cellStyle name="Normal 15 5 2 8 2" xfId="0"/>
    <cellStyle name="Normal 15 5 2 8 3" xfId="0"/>
    <cellStyle name="Normal 15 5 2 9" xfId="0"/>
    <cellStyle name="Normal 15 5 3" xfId="0"/>
    <cellStyle name="Normal 15 5 3 2" xfId="0"/>
    <cellStyle name="Normal 15 5 3 2 2" xfId="0"/>
    <cellStyle name="Normal 15 5 3 2 2 2" xfId="0"/>
    <cellStyle name="Normal 15 5 3 2 2 2 2" xfId="0"/>
    <cellStyle name="Normal 15 5 3 2 2 2 2 2" xfId="0"/>
    <cellStyle name="Normal 15 5 3 2 2 2 2 3" xfId="0"/>
    <cellStyle name="Normal 15 5 3 2 2 2 3" xfId="0"/>
    <cellStyle name="Normal 15 5 3 2 2 2 4" xfId="0"/>
    <cellStyle name="Normal 15 5 3 2 2 3" xfId="0"/>
    <cellStyle name="Normal 15 5 3 2 2 3 2" xfId="0"/>
    <cellStyle name="Normal 15 5 3 2 2 3 3" xfId="0"/>
    <cellStyle name="Normal 15 5 3 2 2 4" xfId="0"/>
    <cellStyle name="Normal 15 5 3 2 2 5" xfId="0"/>
    <cellStyle name="Normal 15 5 3 2 3" xfId="0"/>
    <cellStyle name="Normal 15 5 3 2 3 2" xfId="0"/>
    <cellStyle name="Normal 15 5 3 2 3 2 2" xfId="0"/>
    <cellStyle name="Normal 15 5 3 2 3 2 2 2" xfId="0"/>
    <cellStyle name="Normal 15 5 3 2 3 2 2 3" xfId="0"/>
    <cellStyle name="Normal 15 5 3 2 3 2 3" xfId="0"/>
    <cellStyle name="Normal 15 5 3 2 3 2 4" xfId="0"/>
    <cellStyle name="Normal 15 5 3 2 3 3" xfId="0"/>
    <cellStyle name="Normal 15 5 3 2 3 3 2" xfId="0"/>
    <cellStyle name="Normal 15 5 3 2 3 3 3" xfId="0"/>
    <cellStyle name="Normal 15 5 3 2 3 4" xfId="0"/>
    <cellStyle name="Normal 15 5 3 2 3 5" xfId="0"/>
    <cellStyle name="Normal 15 5 3 2 4" xfId="0"/>
    <cellStyle name="Normal 15 5 3 2 4 2" xfId="0"/>
    <cellStyle name="Normal 15 5 3 2 4 2 2" xfId="0"/>
    <cellStyle name="Normal 15 5 3 2 4 2 3" xfId="0"/>
    <cellStyle name="Normal 15 5 3 2 4 3" xfId="0"/>
    <cellStyle name="Normal 15 5 3 2 4 4" xfId="0"/>
    <cellStyle name="Normal 15 5 3 2 5" xfId="0"/>
    <cellStyle name="Normal 15 5 3 2 5 2" xfId="0"/>
    <cellStyle name="Normal 15 5 3 2 5 2 2" xfId="0"/>
    <cellStyle name="Normal 15 5 3 2 5 2 3" xfId="0"/>
    <cellStyle name="Normal 15 5 3 2 5 3" xfId="0"/>
    <cellStyle name="Normal 15 5 3 2 5 4" xfId="0"/>
    <cellStyle name="Normal 15 5 3 2 6" xfId="0"/>
    <cellStyle name="Normal 15 5 3 2 6 2" xfId="0"/>
    <cellStyle name="Normal 15 5 3 2 6 3" xfId="0"/>
    <cellStyle name="Normal 15 5 3 2 7" xfId="0"/>
    <cellStyle name="Normal 15 5 3 2 8" xfId="0"/>
    <cellStyle name="Normal 15 5 3 3" xfId="0"/>
    <cellStyle name="Normal 15 5 3 3 2" xfId="0"/>
    <cellStyle name="Normal 15 5 3 3 2 2" xfId="0"/>
    <cellStyle name="Normal 15 5 3 3 2 2 2" xfId="0"/>
    <cellStyle name="Normal 15 5 3 3 2 2 3" xfId="0"/>
    <cellStyle name="Normal 15 5 3 3 2 3" xfId="0"/>
    <cellStyle name="Normal 15 5 3 3 2 4" xfId="0"/>
    <cellStyle name="Normal 15 5 3 3 3" xfId="0"/>
    <cellStyle name="Normal 15 5 3 3 3 2" xfId="0"/>
    <cellStyle name="Normal 15 5 3 3 3 3" xfId="0"/>
    <cellStyle name="Normal 15 5 3 3 4" xfId="0"/>
    <cellStyle name="Normal 15 5 3 3 5" xfId="0"/>
    <cellStyle name="Normal 15 5 3 4" xfId="0"/>
    <cellStyle name="Normal 15 5 3 4 2" xfId="0"/>
    <cellStyle name="Normal 15 5 3 4 2 2" xfId="0"/>
    <cellStyle name="Normal 15 5 3 4 2 2 2" xfId="0"/>
    <cellStyle name="Normal 15 5 3 4 2 2 3" xfId="0"/>
    <cellStyle name="Normal 15 5 3 4 2 3" xfId="0"/>
    <cellStyle name="Normal 15 5 3 4 2 4" xfId="0"/>
    <cellStyle name="Normal 15 5 3 4 3" xfId="0"/>
    <cellStyle name="Normal 15 5 3 4 3 2" xfId="0"/>
    <cellStyle name="Normal 15 5 3 4 3 3" xfId="0"/>
    <cellStyle name="Normal 15 5 3 4 4" xfId="0"/>
    <cellStyle name="Normal 15 5 3 4 5" xfId="0"/>
    <cellStyle name="Normal 15 5 3 5" xfId="0"/>
    <cellStyle name="Normal 15 5 3 5 2" xfId="0"/>
    <cellStyle name="Normal 15 5 3 5 2 2" xfId="0"/>
    <cellStyle name="Normal 15 5 3 5 2 3" xfId="0"/>
    <cellStyle name="Normal 15 5 3 5 3" xfId="0"/>
    <cellStyle name="Normal 15 5 3 5 4" xfId="0"/>
    <cellStyle name="Normal 15 5 3 6" xfId="0"/>
    <cellStyle name="Normal 15 5 3 6 2" xfId="0"/>
    <cellStyle name="Normal 15 5 3 6 2 2" xfId="0"/>
    <cellStyle name="Normal 15 5 3 6 2 3" xfId="0"/>
    <cellStyle name="Normal 15 5 3 6 3" xfId="0"/>
    <cellStyle name="Normal 15 5 3 6 4" xfId="0"/>
    <cellStyle name="Normal 15 5 3 7" xfId="0"/>
    <cellStyle name="Normal 15 5 3 7 2" xfId="0"/>
    <cellStyle name="Normal 15 5 3 7 3" xfId="0"/>
    <cellStyle name="Normal 15 5 3 8" xfId="0"/>
    <cellStyle name="Normal 15 5 3 9" xfId="0"/>
    <cellStyle name="Normal 15 5 4" xfId="0"/>
    <cellStyle name="Normal 15 5 4 2" xfId="0"/>
    <cellStyle name="Normal 15 5 4 2 2" xfId="0"/>
    <cellStyle name="Normal 15 5 4 2 2 2" xfId="0"/>
    <cellStyle name="Normal 15 5 4 2 2 2 2" xfId="0"/>
    <cellStyle name="Normal 15 5 4 2 2 2 3" xfId="0"/>
    <cellStyle name="Normal 15 5 4 2 2 3" xfId="0"/>
    <cellStyle name="Normal 15 5 4 2 2 4" xfId="0"/>
    <cellStyle name="Normal 15 5 4 2 3" xfId="0"/>
    <cellStyle name="Normal 15 5 4 2 3 2" xfId="0"/>
    <cellStyle name="Normal 15 5 4 2 3 3" xfId="0"/>
    <cellStyle name="Normal 15 5 4 2 4" xfId="0"/>
    <cellStyle name="Normal 15 5 4 2 5" xfId="0"/>
    <cellStyle name="Normal 15 5 4 3" xfId="0"/>
    <cellStyle name="Normal 15 5 4 3 2" xfId="0"/>
    <cellStyle name="Normal 15 5 4 3 2 2" xfId="0"/>
    <cellStyle name="Normal 15 5 4 3 2 2 2" xfId="0"/>
    <cellStyle name="Normal 15 5 4 3 2 2 3" xfId="0"/>
    <cellStyle name="Normal 15 5 4 3 2 3" xfId="0"/>
    <cellStyle name="Normal 15 5 4 3 2 4" xfId="0"/>
    <cellStyle name="Normal 15 5 4 3 3" xfId="0"/>
    <cellStyle name="Normal 15 5 4 3 3 2" xfId="0"/>
    <cellStyle name="Normal 15 5 4 3 3 3" xfId="0"/>
    <cellStyle name="Normal 15 5 4 3 4" xfId="0"/>
    <cellStyle name="Normal 15 5 4 3 5" xfId="0"/>
    <cellStyle name="Normal 15 5 4 4" xfId="0"/>
    <cellStyle name="Normal 15 5 4 4 2" xfId="0"/>
    <cellStyle name="Normal 15 5 4 4 2 2" xfId="0"/>
    <cellStyle name="Normal 15 5 4 4 2 3" xfId="0"/>
    <cellStyle name="Normal 15 5 4 4 3" xfId="0"/>
    <cellStyle name="Normal 15 5 4 4 4" xfId="0"/>
    <cellStyle name="Normal 15 5 4 5" xfId="0"/>
    <cellStyle name="Normal 15 5 4 5 2" xfId="0"/>
    <cellStyle name="Normal 15 5 4 5 2 2" xfId="0"/>
    <cellStyle name="Normal 15 5 4 5 2 3" xfId="0"/>
    <cellStyle name="Normal 15 5 4 5 3" xfId="0"/>
    <cellStyle name="Normal 15 5 4 5 4" xfId="0"/>
    <cellStyle name="Normal 15 5 4 6" xfId="0"/>
    <cellStyle name="Normal 15 5 4 6 2" xfId="0"/>
    <cellStyle name="Normal 15 5 4 6 3" xfId="0"/>
    <cellStyle name="Normal 15 5 4 7" xfId="0"/>
    <cellStyle name="Normal 15 5 4 8" xfId="0"/>
    <cellStyle name="Normal 15 5 5" xfId="0"/>
    <cellStyle name="Normal 15 5 5 2" xfId="0"/>
    <cellStyle name="Normal 15 5 5 2 2" xfId="0"/>
    <cellStyle name="Normal 15 5 5 2 2 2" xfId="0"/>
    <cellStyle name="Normal 15 5 5 2 2 3" xfId="0"/>
    <cellStyle name="Normal 15 5 5 2 3" xfId="0"/>
    <cellStyle name="Normal 15 5 5 2 4" xfId="0"/>
    <cellStyle name="Normal 15 5 5 3" xfId="0"/>
    <cellStyle name="Normal 15 5 5 3 2" xfId="0"/>
    <cellStyle name="Normal 15 5 5 3 3" xfId="0"/>
    <cellStyle name="Normal 15 5 5 4" xfId="0"/>
    <cellStyle name="Normal 15 5 5 5" xfId="0"/>
    <cellStyle name="Normal 15 5 6" xfId="0"/>
    <cellStyle name="Normal 15 5 6 2" xfId="0"/>
    <cellStyle name="Normal 15 5 6 2 2" xfId="0"/>
    <cellStyle name="Normal 15 5 6 2 2 2" xfId="0"/>
    <cellStyle name="Normal 15 5 6 2 2 3" xfId="0"/>
    <cellStyle name="Normal 15 5 6 2 3" xfId="0"/>
    <cellStyle name="Normal 15 5 6 2 4" xfId="0"/>
    <cellStyle name="Normal 15 5 6 3" xfId="0"/>
    <cellStyle name="Normal 15 5 6 3 2" xfId="0"/>
    <cellStyle name="Normal 15 5 6 3 3" xfId="0"/>
    <cellStyle name="Normal 15 5 6 4" xfId="0"/>
    <cellStyle name="Normal 15 5 6 5" xfId="0"/>
    <cellStyle name="Normal 15 5 7" xfId="0"/>
    <cellStyle name="Normal 15 5 7 2" xfId="0"/>
    <cellStyle name="Normal 15 5 7 2 2" xfId="0"/>
    <cellStyle name="Normal 15 5 7 2 3" xfId="0"/>
    <cellStyle name="Normal 15 5 7 3" xfId="0"/>
    <cellStyle name="Normal 15 5 7 4" xfId="0"/>
    <cellStyle name="Normal 15 5 8" xfId="0"/>
    <cellStyle name="Normal 15 5 8 2" xfId="0"/>
    <cellStyle name="Normal 15 5 8 2 2" xfId="0"/>
    <cellStyle name="Normal 15 5 8 2 3" xfId="0"/>
    <cellStyle name="Normal 15 5 8 3" xfId="0"/>
    <cellStyle name="Normal 15 5 8 4" xfId="0"/>
    <cellStyle name="Normal 15 5 9" xfId="0"/>
    <cellStyle name="Normal 15 5 9 2" xfId="0"/>
    <cellStyle name="Normal 15 5 9 3" xfId="0"/>
    <cellStyle name="Normal 15 6" xfId="0"/>
    <cellStyle name="Normal 15 6 10" xfId="0"/>
    <cellStyle name="Normal 15 6 2" xfId="0"/>
    <cellStyle name="Normal 15 6 2 2" xfId="0"/>
    <cellStyle name="Normal 15 6 2 2 2" xfId="0"/>
    <cellStyle name="Normal 15 6 2 2 2 2" xfId="0"/>
    <cellStyle name="Normal 15 6 2 2 2 2 2" xfId="0"/>
    <cellStyle name="Normal 15 6 2 2 2 2 3" xfId="0"/>
    <cellStyle name="Normal 15 6 2 2 2 3" xfId="0"/>
    <cellStyle name="Normal 15 6 2 2 2 4" xfId="0"/>
    <cellStyle name="Normal 15 6 2 2 3" xfId="0"/>
    <cellStyle name="Normal 15 6 2 2 3 2" xfId="0"/>
    <cellStyle name="Normal 15 6 2 2 3 3" xfId="0"/>
    <cellStyle name="Normal 15 6 2 2 4" xfId="0"/>
    <cellStyle name="Normal 15 6 2 2 5" xfId="0"/>
    <cellStyle name="Normal 15 6 2 3" xfId="0"/>
    <cellStyle name="Normal 15 6 2 3 2" xfId="0"/>
    <cellStyle name="Normal 15 6 2 3 2 2" xfId="0"/>
    <cellStyle name="Normal 15 6 2 3 2 2 2" xfId="0"/>
    <cellStyle name="Normal 15 6 2 3 2 2 3" xfId="0"/>
    <cellStyle name="Normal 15 6 2 3 2 3" xfId="0"/>
    <cellStyle name="Normal 15 6 2 3 2 4" xfId="0"/>
    <cellStyle name="Normal 15 6 2 3 3" xfId="0"/>
    <cellStyle name="Normal 15 6 2 3 3 2" xfId="0"/>
    <cellStyle name="Normal 15 6 2 3 3 3" xfId="0"/>
    <cellStyle name="Normal 15 6 2 3 4" xfId="0"/>
    <cellStyle name="Normal 15 6 2 3 5" xfId="0"/>
    <cellStyle name="Normal 15 6 2 4" xfId="0"/>
    <cellStyle name="Normal 15 6 2 4 2" xfId="0"/>
    <cellStyle name="Normal 15 6 2 4 2 2" xfId="0"/>
    <cellStyle name="Normal 15 6 2 4 2 3" xfId="0"/>
    <cellStyle name="Normal 15 6 2 4 3" xfId="0"/>
    <cellStyle name="Normal 15 6 2 4 4" xfId="0"/>
    <cellStyle name="Normal 15 6 2 5" xfId="0"/>
    <cellStyle name="Normal 15 6 2 5 2" xfId="0"/>
    <cellStyle name="Normal 15 6 2 5 2 2" xfId="0"/>
    <cellStyle name="Normal 15 6 2 5 2 3" xfId="0"/>
    <cellStyle name="Normal 15 6 2 5 3" xfId="0"/>
    <cellStyle name="Normal 15 6 2 5 4" xfId="0"/>
    <cellStyle name="Normal 15 6 2 6" xfId="0"/>
    <cellStyle name="Normal 15 6 2 6 2" xfId="0"/>
    <cellStyle name="Normal 15 6 2 6 3" xfId="0"/>
    <cellStyle name="Normal 15 6 2 7" xfId="0"/>
    <cellStyle name="Normal 15 6 2 8" xfId="0"/>
    <cellStyle name="Normal 15 6 3" xfId="0"/>
    <cellStyle name="Normal 15 6 3 2" xfId="0"/>
    <cellStyle name="Normal 15 6 3 2 2" xfId="0"/>
    <cellStyle name="Normal 15 6 3 2 2 2" xfId="0"/>
    <cellStyle name="Normal 15 6 3 2 2 2 2" xfId="0"/>
    <cellStyle name="Normal 15 6 3 2 2 2 3" xfId="0"/>
    <cellStyle name="Normal 15 6 3 2 2 3" xfId="0"/>
    <cellStyle name="Normal 15 6 3 2 2 4" xfId="0"/>
    <cellStyle name="Normal 15 6 3 2 3" xfId="0"/>
    <cellStyle name="Normal 15 6 3 2 3 2" xfId="0"/>
    <cellStyle name="Normal 15 6 3 2 3 3" xfId="0"/>
    <cellStyle name="Normal 15 6 3 2 4" xfId="0"/>
    <cellStyle name="Normal 15 6 3 2 5" xfId="0"/>
    <cellStyle name="Normal 15 6 3 3" xfId="0"/>
    <cellStyle name="Normal 15 6 3 3 2" xfId="0"/>
    <cellStyle name="Normal 15 6 3 3 2 2" xfId="0"/>
    <cellStyle name="Normal 15 6 3 3 2 2 2" xfId="0"/>
    <cellStyle name="Normal 15 6 3 3 2 2 3" xfId="0"/>
    <cellStyle name="Normal 15 6 3 3 2 3" xfId="0"/>
    <cellStyle name="Normal 15 6 3 3 2 4" xfId="0"/>
    <cellStyle name="Normal 15 6 3 3 3" xfId="0"/>
    <cellStyle name="Normal 15 6 3 3 3 2" xfId="0"/>
    <cellStyle name="Normal 15 6 3 3 3 3" xfId="0"/>
    <cellStyle name="Normal 15 6 3 3 4" xfId="0"/>
    <cellStyle name="Normal 15 6 3 3 5" xfId="0"/>
    <cellStyle name="Normal 15 6 3 4" xfId="0"/>
    <cellStyle name="Normal 15 6 3 4 2" xfId="0"/>
    <cellStyle name="Normal 15 6 3 4 2 2" xfId="0"/>
    <cellStyle name="Normal 15 6 3 4 2 3" xfId="0"/>
    <cellStyle name="Normal 15 6 3 4 3" xfId="0"/>
    <cellStyle name="Normal 15 6 3 4 4" xfId="0"/>
    <cellStyle name="Normal 15 6 3 5" xfId="0"/>
    <cellStyle name="Normal 15 6 3 5 2" xfId="0"/>
    <cellStyle name="Normal 15 6 3 5 2 2" xfId="0"/>
    <cellStyle name="Normal 15 6 3 5 2 3" xfId="0"/>
    <cellStyle name="Normal 15 6 3 5 3" xfId="0"/>
    <cellStyle name="Normal 15 6 3 5 4" xfId="0"/>
    <cellStyle name="Normal 15 6 3 6" xfId="0"/>
    <cellStyle name="Normal 15 6 3 6 2" xfId="0"/>
    <cellStyle name="Normal 15 6 3 6 3" xfId="0"/>
    <cellStyle name="Normal 15 6 3 7" xfId="0"/>
    <cellStyle name="Normal 15 6 3 8" xfId="0"/>
    <cellStyle name="Normal 15 6 4" xfId="0"/>
    <cellStyle name="Normal 15 6 4 2" xfId="0"/>
    <cellStyle name="Normal 15 6 4 2 2" xfId="0"/>
    <cellStyle name="Normal 15 6 4 2 2 2" xfId="0"/>
    <cellStyle name="Normal 15 6 4 2 2 3" xfId="0"/>
    <cellStyle name="Normal 15 6 4 2 3" xfId="0"/>
    <cellStyle name="Normal 15 6 4 2 4" xfId="0"/>
    <cellStyle name="Normal 15 6 4 3" xfId="0"/>
    <cellStyle name="Normal 15 6 4 3 2" xfId="0"/>
    <cellStyle name="Normal 15 6 4 3 3" xfId="0"/>
    <cellStyle name="Normal 15 6 4 4" xfId="0"/>
    <cellStyle name="Normal 15 6 4 5" xfId="0"/>
    <cellStyle name="Normal 15 6 5" xfId="0"/>
    <cellStyle name="Normal 15 6 5 2" xfId="0"/>
    <cellStyle name="Normal 15 6 5 2 2" xfId="0"/>
    <cellStyle name="Normal 15 6 5 2 2 2" xfId="0"/>
    <cellStyle name="Normal 15 6 5 2 2 3" xfId="0"/>
    <cellStyle name="Normal 15 6 5 2 3" xfId="0"/>
    <cellStyle name="Normal 15 6 5 2 4" xfId="0"/>
    <cellStyle name="Normal 15 6 5 3" xfId="0"/>
    <cellStyle name="Normal 15 6 5 3 2" xfId="0"/>
    <cellStyle name="Normal 15 6 5 3 3" xfId="0"/>
    <cellStyle name="Normal 15 6 5 4" xfId="0"/>
    <cellStyle name="Normal 15 6 5 5" xfId="0"/>
    <cellStyle name="Normal 15 6 6" xfId="0"/>
    <cellStyle name="Normal 15 6 6 2" xfId="0"/>
    <cellStyle name="Normal 15 6 6 2 2" xfId="0"/>
    <cellStyle name="Normal 15 6 6 2 3" xfId="0"/>
    <cellStyle name="Normal 15 6 6 3" xfId="0"/>
    <cellStyle name="Normal 15 6 6 4" xfId="0"/>
    <cellStyle name="Normal 15 6 7" xfId="0"/>
    <cellStyle name="Normal 15 6 7 2" xfId="0"/>
    <cellStyle name="Normal 15 6 7 2 2" xfId="0"/>
    <cellStyle name="Normal 15 6 7 2 3" xfId="0"/>
    <cellStyle name="Normal 15 6 7 3" xfId="0"/>
    <cellStyle name="Normal 15 6 7 4" xfId="0"/>
    <cellStyle name="Normal 15 6 8" xfId="0"/>
    <cellStyle name="Normal 15 6 8 2" xfId="0"/>
    <cellStyle name="Normal 15 6 8 3" xfId="0"/>
    <cellStyle name="Normal 15 6 9" xfId="0"/>
    <cellStyle name="Normal 15 7" xfId="0"/>
    <cellStyle name="Normal 15 7 2" xfId="0"/>
    <cellStyle name="Normal 15 7 2 2" xfId="0"/>
    <cellStyle name="Normal 15 7 2 2 2" xfId="0"/>
    <cellStyle name="Normal 15 7 2 2 2 2" xfId="0"/>
    <cellStyle name="Normal 15 7 2 2 2 2 2" xfId="0"/>
    <cellStyle name="Normal 15 7 2 2 2 2 3" xfId="0"/>
    <cellStyle name="Normal 15 7 2 2 2 3" xfId="0"/>
    <cellStyle name="Normal 15 7 2 2 2 4" xfId="0"/>
    <cellStyle name="Normal 15 7 2 2 3" xfId="0"/>
    <cellStyle name="Normal 15 7 2 2 3 2" xfId="0"/>
    <cellStyle name="Normal 15 7 2 2 3 3" xfId="0"/>
    <cellStyle name="Normal 15 7 2 2 4" xfId="0"/>
    <cellStyle name="Normal 15 7 2 2 5" xfId="0"/>
    <cellStyle name="Normal 15 7 2 3" xfId="0"/>
    <cellStyle name="Normal 15 7 2 3 2" xfId="0"/>
    <cellStyle name="Normal 15 7 2 3 2 2" xfId="0"/>
    <cellStyle name="Normal 15 7 2 3 2 2 2" xfId="0"/>
    <cellStyle name="Normal 15 7 2 3 2 2 3" xfId="0"/>
    <cellStyle name="Normal 15 7 2 3 2 3" xfId="0"/>
    <cellStyle name="Normal 15 7 2 3 2 4" xfId="0"/>
    <cellStyle name="Normal 15 7 2 3 3" xfId="0"/>
    <cellStyle name="Normal 15 7 2 3 3 2" xfId="0"/>
    <cellStyle name="Normal 15 7 2 3 3 3" xfId="0"/>
    <cellStyle name="Normal 15 7 2 3 4" xfId="0"/>
    <cellStyle name="Normal 15 7 2 3 5" xfId="0"/>
    <cellStyle name="Normal 15 7 2 4" xfId="0"/>
    <cellStyle name="Normal 15 7 2 4 2" xfId="0"/>
    <cellStyle name="Normal 15 7 2 4 2 2" xfId="0"/>
    <cellStyle name="Normal 15 7 2 4 2 3" xfId="0"/>
    <cellStyle name="Normal 15 7 2 4 3" xfId="0"/>
    <cellStyle name="Normal 15 7 2 4 4" xfId="0"/>
    <cellStyle name="Normal 15 7 2 5" xfId="0"/>
    <cellStyle name="Normal 15 7 2 5 2" xfId="0"/>
    <cellStyle name="Normal 15 7 2 5 2 2" xfId="0"/>
    <cellStyle name="Normal 15 7 2 5 2 3" xfId="0"/>
    <cellStyle name="Normal 15 7 2 5 3" xfId="0"/>
    <cellStyle name="Normal 15 7 2 5 4" xfId="0"/>
    <cellStyle name="Normal 15 7 2 6" xfId="0"/>
    <cellStyle name="Normal 15 7 2 6 2" xfId="0"/>
    <cellStyle name="Normal 15 7 2 6 3" xfId="0"/>
    <cellStyle name="Normal 15 7 2 7" xfId="0"/>
    <cellStyle name="Normal 15 7 2 8" xfId="0"/>
    <cellStyle name="Normal 15 7 3" xfId="0"/>
    <cellStyle name="Normal 15 7 3 2" xfId="0"/>
    <cellStyle name="Normal 15 7 3 2 2" xfId="0"/>
    <cellStyle name="Normal 15 7 3 2 2 2" xfId="0"/>
    <cellStyle name="Normal 15 7 3 2 2 3" xfId="0"/>
    <cellStyle name="Normal 15 7 3 2 3" xfId="0"/>
    <cellStyle name="Normal 15 7 3 2 4" xfId="0"/>
    <cellStyle name="Normal 15 7 3 3" xfId="0"/>
    <cellStyle name="Normal 15 7 3 3 2" xfId="0"/>
    <cellStyle name="Normal 15 7 3 3 3" xfId="0"/>
    <cellStyle name="Normal 15 7 3 4" xfId="0"/>
    <cellStyle name="Normal 15 7 3 5" xfId="0"/>
    <cellStyle name="Normal 15 7 4" xfId="0"/>
    <cellStyle name="Normal 15 7 4 2" xfId="0"/>
    <cellStyle name="Normal 15 7 4 2 2" xfId="0"/>
    <cellStyle name="Normal 15 7 4 2 2 2" xfId="0"/>
    <cellStyle name="Normal 15 7 4 2 2 3" xfId="0"/>
    <cellStyle name="Normal 15 7 4 2 3" xfId="0"/>
    <cellStyle name="Normal 15 7 4 2 4" xfId="0"/>
    <cellStyle name="Normal 15 7 4 3" xfId="0"/>
    <cellStyle name="Normal 15 7 4 3 2" xfId="0"/>
    <cellStyle name="Normal 15 7 4 3 3" xfId="0"/>
    <cellStyle name="Normal 15 7 4 4" xfId="0"/>
    <cellStyle name="Normal 15 7 4 5" xfId="0"/>
    <cellStyle name="Normal 15 7 5" xfId="0"/>
    <cellStyle name="Normal 15 7 5 2" xfId="0"/>
    <cellStyle name="Normal 15 7 5 2 2" xfId="0"/>
    <cellStyle name="Normal 15 7 5 2 3" xfId="0"/>
    <cellStyle name="Normal 15 7 5 3" xfId="0"/>
    <cellStyle name="Normal 15 7 5 4" xfId="0"/>
    <cellStyle name="Normal 15 7 6" xfId="0"/>
    <cellStyle name="Normal 15 7 6 2" xfId="0"/>
    <cellStyle name="Normal 15 7 6 2 2" xfId="0"/>
    <cellStyle name="Normal 15 7 6 2 3" xfId="0"/>
    <cellStyle name="Normal 15 7 6 3" xfId="0"/>
    <cellStyle name="Normal 15 7 6 4" xfId="0"/>
    <cellStyle name="Normal 15 7 7" xfId="0"/>
    <cellStyle name="Normal 15 7 7 2" xfId="0"/>
    <cellStyle name="Normal 15 7 7 3" xfId="0"/>
    <cellStyle name="Normal 15 7 8" xfId="0"/>
    <cellStyle name="Normal 15 7 9" xfId="0"/>
    <cellStyle name="Normal 15 8" xfId="0"/>
    <cellStyle name="Normal 15 8 2" xfId="0"/>
    <cellStyle name="Normal 15 8 2 2" xfId="0"/>
    <cellStyle name="Normal 15 8 2 2 2" xfId="0"/>
    <cellStyle name="Normal 15 8 2 2 2 2" xfId="0"/>
    <cellStyle name="Normal 15 8 2 2 2 3" xfId="0"/>
    <cellStyle name="Normal 15 8 2 2 3" xfId="0"/>
    <cellStyle name="Normal 15 8 2 2 4" xfId="0"/>
    <cellStyle name="Normal 15 8 2 3" xfId="0"/>
    <cellStyle name="Normal 15 8 2 3 2" xfId="0"/>
    <cellStyle name="Normal 15 8 2 3 3" xfId="0"/>
    <cellStyle name="Normal 15 8 2 4" xfId="0"/>
    <cellStyle name="Normal 15 8 2 5" xfId="0"/>
    <cellStyle name="Normal 15 8 3" xfId="0"/>
    <cellStyle name="Normal 15 8 3 2" xfId="0"/>
    <cellStyle name="Normal 15 8 3 2 2" xfId="0"/>
    <cellStyle name="Normal 15 8 3 2 2 2" xfId="0"/>
    <cellStyle name="Normal 15 8 3 2 2 3" xfId="0"/>
    <cellStyle name="Normal 15 8 3 2 3" xfId="0"/>
    <cellStyle name="Normal 15 8 3 2 4" xfId="0"/>
    <cellStyle name="Normal 15 8 3 3" xfId="0"/>
    <cellStyle name="Normal 15 8 3 3 2" xfId="0"/>
    <cellStyle name="Normal 15 8 3 3 3" xfId="0"/>
    <cellStyle name="Normal 15 8 3 4" xfId="0"/>
    <cellStyle name="Normal 15 8 3 5" xfId="0"/>
    <cellStyle name="Normal 15 8 4" xfId="0"/>
    <cellStyle name="Normal 15 8 4 2" xfId="0"/>
    <cellStyle name="Normal 15 8 4 2 2" xfId="0"/>
    <cellStyle name="Normal 15 8 4 2 3" xfId="0"/>
    <cellStyle name="Normal 15 8 4 3" xfId="0"/>
    <cellStyle name="Normal 15 8 4 4" xfId="0"/>
    <cellStyle name="Normal 15 8 5" xfId="0"/>
    <cellStyle name="Normal 15 8 5 2" xfId="0"/>
    <cellStyle name="Normal 15 8 5 2 2" xfId="0"/>
    <cellStyle name="Normal 15 8 5 2 3" xfId="0"/>
    <cellStyle name="Normal 15 8 5 3" xfId="0"/>
    <cellStyle name="Normal 15 8 5 4" xfId="0"/>
    <cellStyle name="Normal 15 8 6" xfId="0"/>
    <cellStyle name="Normal 15 8 6 2" xfId="0"/>
    <cellStyle name="Normal 15 8 6 3" xfId="0"/>
    <cellStyle name="Normal 15 8 7" xfId="0"/>
    <cellStyle name="Normal 15 8 8" xfId="0"/>
    <cellStyle name="Normal 15 9" xfId="0"/>
    <cellStyle name="Normal 15 9 2" xfId="0"/>
    <cellStyle name="Normal 15 9 2 2" xfId="0"/>
    <cellStyle name="Normal 15 9 2 2 2" xfId="0"/>
    <cellStyle name="Normal 15 9 2 2 2 2" xfId="0"/>
    <cellStyle name="Normal 15 9 2 2 2 3" xfId="0"/>
    <cellStyle name="Normal 15 9 2 2 3" xfId="0"/>
    <cellStyle name="Normal 15 9 2 2 4" xfId="0"/>
    <cellStyle name="Normal 15 9 2 3" xfId="0"/>
    <cellStyle name="Normal 15 9 2 3 2" xfId="0"/>
    <cellStyle name="Normal 15 9 2 3 3" xfId="0"/>
    <cellStyle name="Normal 15 9 2 4" xfId="0"/>
    <cellStyle name="Normal 15 9 2 5" xfId="0"/>
    <cellStyle name="Normal 15 9 3" xfId="0"/>
    <cellStyle name="Normal 15 9 3 2" xfId="0"/>
    <cellStyle name="Normal 15 9 3 2 2" xfId="0"/>
    <cellStyle name="Normal 15 9 3 2 2 2" xfId="0"/>
    <cellStyle name="Normal 15 9 3 2 2 3" xfId="0"/>
    <cellStyle name="Normal 15 9 3 2 3" xfId="0"/>
    <cellStyle name="Normal 15 9 3 2 4" xfId="0"/>
    <cellStyle name="Normal 15 9 3 3" xfId="0"/>
    <cellStyle name="Normal 15 9 3 3 2" xfId="0"/>
    <cellStyle name="Normal 15 9 3 3 3" xfId="0"/>
    <cellStyle name="Normal 15 9 3 4" xfId="0"/>
    <cellStyle name="Normal 15 9 3 5" xfId="0"/>
    <cellStyle name="Normal 15 9 4" xfId="0"/>
    <cellStyle name="Normal 15 9 4 2" xfId="0"/>
    <cellStyle name="Normal 15 9 4 2 2" xfId="0"/>
    <cellStyle name="Normal 15 9 4 2 3" xfId="0"/>
    <cellStyle name="Normal 15 9 4 3" xfId="0"/>
    <cellStyle name="Normal 15 9 4 4" xfId="0"/>
    <cellStyle name="Normal 15 9 5" xfId="0"/>
    <cellStyle name="Normal 15 9 5 2" xfId="0"/>
    <cellStyle name="Normal 15 9 5 2 2" xfId="0"/>
    <cellStyle name="Normal 15 9 5 2 3" xfId="0"/>
    <cellStyle name="Normal 15 9 5 3" xfId="0"/>
    <cellStyle name="Normal 15 9 5 4" xfId="0"/>
    <cellStyle name="Normal 15 9 6" xfId="0"/>
    <cellStyle name="Normal 15 9 6 2" xfId="0"/>
    <cellStyle name="Normal 15 9 6 3" xfId="0"/>
    <cellStyle name="Normal 15 9 7" xfId="0"/>
    <cellStyle name="Normal 15 9 8" xfId="0"/>
    <cellStyle name="Normal 16" xfId="0"/>
    <cellStyle name="Normal 16 10" xfId="0"/>
    <cellStyle name="Normal 16 10 2" xfId="0"/>
    <cellStyle name="Normal 16 10 2 2" xfId="0"/>
    <cellStyle name="Normal 16 10 2 2 2" xfId="0"/>
    <cellStyle name="Normal 16 10 2 2 3" xfId="0"/>
    <cellStyle name="Normal 16 10 2 3" xfId="0"/>
    <cellStyle name="Normal 16 10 2 4" xfId="0"/>
    <cellStyle name="Normal 16 10 3" xfId="0"/>
    <cellStyle name="Normal 16 10 3 2" xfId="0"/>
    <cellStyle name="Normal 16 10 3 3" xfId="0"/>
    <cellStyle name="Normal 16 10 4" xfId="0"/>
    <cellStyle name="Normal 16 10 5" xfId="0"/>
    <cellStyle name="Normal 16 11" xfId="0"/>
    <cellStyle name="Normal 16 11 2" xfId="0"/>
    <cellStyle name="Normal 16 11 2 2" xfId="0"/>
    <cellStyle name="Normal 16 11 2 3" xfId="0"/>
    <cellStyle name="Normal 16 11 3" xfId="0"/>
    <cellStyle name="Normal 16 11 4" xfId="0"/>
    <cellStyle name="Normal 16 12" xfId="0"/>
    <cellStyle name="Normal 16 12 2" xfId="0"/>
    <cellStyle name="Normal 16 12 2 2" xfId="0"/>
    <cellStyle name="Normal 16 12 2 3" xfId="0"/>
    <cellStyle name="Normal 16 12 3" xfId="0"/>
    <cellStyle name="Normal 16 12 4" xfId="0"/>
    <cellStyle name="Normal 16 13" xfId="0"/>
    <cellStyle name="Normal 16 13 2" xfId="0"/>
    <cellStyle name="Normal 16 13 3" xfId="0"/>
    <cellStyle name="Normal 16 14" xfId="0"/>
    <cellStyle name="Normal 16 15" xfId="0"/>
    <cellStyle name="Normal 16 2" xfId="0"/>
    <cellStyle name="Normal 16 2 10" xfId="0"/>
    <cellStyle name="Normal 16 2 10 2" xfId="0"/>
    <cellStyle name="Normal 16 2 10 2 2" xfId="0"/>
    <cellStyle name="Normal 16 2 10 2 3" xfId="0"/>
    <cellStyle name="Normal 16 2 10 3" xfId="0"/>
    <cellStyle name="Normal 16 2 10 4" xfId="0"/>
    <cellStyle name="Normal 16 2 11" xfId="0"/>
    <cellStyle name="Normal 16 2 11 2" xfId="0"/>
    <cellStyle name="Normal 16 2 11 3" xfId="0"/>
    <cellStyle name="Normal 16 2 12" xfId="0"/>
    <cellStyle name="Normal 16 2 13" xfId="0"/>
    <cellStyle name="Normal 16 2 2" xfId="0"/>
    <cellStyle name="Normal 16 2 2 10" xfId="0"/>
    <cellStyle name="Normal 16 2 2 11" xfId="0"/>
    <cellStyle name="Normal 16 2 2 2" xfId="0"/>
    <cellStyle name="Normal 16 2 2 2 10" xfId="0"/>
    <cellStyle name="Normal 16 2 2 2 2" xfId="0"/>
    <cellStyle name="Normal 16 2 2 2 2 2" xfId="0"/>
    <cellStyle name="Normal 16 2 2 2 2 2 2" xfId="0"/>
    <cellStyle name="Normal 16 2 2 2 2 2 2 2" xfId="0"/>
    <cellStyle name="Normal 16 2 2 2 2 2 2 2 2" xfId="0"/>
    <cellStyle name="Normal 16 2 2 2 2 2 2 2 3" xfId="0"/>
    <cellStyle name="Normal 16 2 2 2 2 2 2 3" xfId="0"/>
    <cellStyle name="Normal 16 2 2 2 2 2 2 4" xfId="0"/>
    <cellStyle name="Normal 16 2 2 2 2 2 3" xfId="0"/>
    <cellStyle name="Normal 16 2 2 2 2 2 3 2" xfId="0"/>
    <cellStyle name="Normal 16 2 2 2 2 2 3 3" xfId="0"/>
    <cellStyle name="Normal 16 2 2 2 2 2 4" xfId="0"/>
    <cellStyle name="Normal 16 2 2 2 2 2 5" xfId="0"/>
    <cellStyle name="Normal 16 2 2 2 2 3" xfId="0"/>
    <cellStyle name="Normal 16 2 2 2 2 3 2" xfId="0"/>
    <cellStyle name="Normal 16 2 2 2 2 3 2 2" xfId="0"/>
    <cellStyle name="Normal 16 2 2 2 2 3 2 2 2" xfId="0"/>
    <cellStyle name="Normal 16 2 2 2 2 3 2 2 3" xfId="0"/>
    <cellStyle name="Normal 16 2 2 2 2 3 2 3" xfId="0"/>
    <cellStyle name="Normal 16 2 2 2 2 3 2 4" xfId="0"/>
    <cellStyle name="Normal 16 2 2 2 2 3 3" xfId="0"/>
    <cellStyle name="Normal 16 2 2 2 2 3 3 2" xfId="0"/>
    <cellStyle name="Normal 16 2 2 2 2 3 3 3" xfId="0"/>
    <cellStyle name="Normal 16 2 2 2 2 3 4" xfId="0"/>
    <cellStyle name="Normal 16 2 2 2 2 3 5" xfId="0"/>
    <cellStyle name="Normal 16 2 2 2 2 4" xfId="0"/>
    <cellStyle name="Normal 16 2 2 2 2 4 2" xfId="0"/>
    <cellStyle name="Normal 16 2 2 2 2 4 2 2" xfId="0"/>
    <cellStyle name="Normal 16 2 2 2 2 4 2 3" xfId="0"/>
    <cellStyle name="Normal 16 2 2 2 2 4 3" xfId="0"/>
    <cellStyle name="Normal 16 2 2 2 2 4 4" xfId="0"/>
    <cellStyle name="Normal 16 2 2 2 2 5" xfId="0"/>
    <cellStyle name="Normal 16 2 2 2 2 5 2" xfId="0"/>
    <cellStyle name="Normal 16 2 2 2 2 5 2 2" xfId="0"/>
    <cellStyle name="Normal 16 2 2 2 2 5 2 3" xfId="0"/>
    <cellStyle name="Normal 16 2 2 2 2 5 3" xfId="0"/>
    <cellStyle name="Normal 16 2 2 2 2 5 4" xfId="0"/>
    <cellStyle name="Normal 16 2 2 2 2 6" xfId="0"/>
    <cellStyle name="Normal 16 2 2 2 2 6 2" xfId="0"/>
    <cellStyle name="Normal 16 2 2 2 2 6 3" xfId="0"/>
    <cellStyle name="Normal 16 2 2 2 2 7" xfId="0"/>
    <cellStyle name="Normal 16 2 2 2 2 8" xfId="0"/>
    <cellStyle name="Normal 16 2 2 2 3" xfId="0"/>
    <cellStyle name="Normal 16 2 2 2 3 2" xfId="0"/>
    <cellStyle name="Normal 16 2 2 2 3 2 2" xfId="0"/>
    <cellStyle name="Normal 16 2 2 2 3 2 2 2" xfId="0"/>
    <cellStyle name="Normal 16 2 2 2 3 2 2 2 2" xfId="0"/>
    <cellStyle name="Normal 16 2 2 2 3 2 2 2 3" xfId="0"/>
    <cellStyle name="Normal 16 2 2 2 3 2 2 3" xfId="0"/>
    <cellStyle name="Normal 16 2 2 2 3 2 2 4" xfId="0"/>
    <cellStyle name="Normal 16 2 2 2 3 2 3" xfId="0"/>
    <cellStyle name="Normal 16 2 2 2 3 2 3 2" xfId="0"/>
    <cellStyle name="Normal 16 2 2 2 3 2 3 3" xfId="0"/>
    <cellStyle name="Normal 16 2 2 2 3 2 4" xfId="0"/>
    <cellStyle name="Normal 16 2 2 2 3 2 5" xfId="0"/>
    <cellStyle name="Normal 16 2 2 2 3 3" xfId="0"/>
    <cellStyle name="Normal 16 2 2 2 3 3 2" xfId="0"/>
    <cellStyle name="Normal 16 2 2 2 3 3 2 2" xfId="0"/>
    <cellStyle name="Normal 16 2 2 2 3 3 2 2 2" xfId="0"/>
    <cellStyle name="Normal 16 2 2 2 3 3 2 2 3" xfId="0"/>
    <cellStyle name="Normal 16 2 2 2 3 3 2 3" xfId="0"/>
    <cellStyle name="Normal 16 2 2 2 3 3 2 4" xfId="0"/>
    <cellStyle name="Normal 16 2 2 2 3 3 3" xfId="0"/>
    <cellStyle name="Normal 16 2 2 2 3 3 3 2" xfId="0"/>
    <cellStyle name="Normal 16 2 2 2 3 3 3 3" xfId="0"/>
    <cellStyle name="Normal 16 2 2 2 3 3 4" xfId="0"/>
    <cellStyle name="Normal 16 2 2 2 3 3 5" xfId="0"/>
    <cellStyle name="Normal 16 2 2 2 3 4" xfId="0"/>
    <cellStyle name="Normal 16 2 2 2 3 4 2" xfId="0"/>
    <cellStyle name="Normal 16 2 2 2 3 4 2 2" xfId="0"/>
    <cellStyle name="Normal 16 2 2 2 3 4 2 3" xfId="0"/>
    <cellStyle name="Normal 16 2 2 2 3 4 3" xfId="0"/>
    <cellStyle name="Normal 16 2 2 2 3 4 4" xfId="0"/>
    <cellStyle name="Normal 16 2 2 2 3 5" xfId="0"/>
    <cellStyle name="Normal 16 2 2 2 3 5 2" xfId="0"/>
    <cellStyle name="Normal 16 2 2 2 3 5 2 2" xfId="0"/>
    <cellStyle name="Normal 16 2 2 2 3 5 2 3" xfId="0"/>
    <cellStyle name="Normal 16 2 2 2 3 5 3" xfId="0"/>
    <cellStyle name="Normal 16 2 2 2 3 5 4" xfId="0"/>
    <cellStyle name="Normal 16 2 2 2 3 6" xfId="0"/>
    <cellStyle name="Normal 16 2 2 2 3 6 2" xfId="0"/>
    <cellStyle name="Normal 16 2 2 2 3 6 3" xfId="0"/>
    <cellStyle name="Normal 16 2 2 2 3 7" xfId="0"/>
    <cellStyle name="Normal 16 2 2 2 3 8" xfId="0"/>
    <cellStyle name="Normal 16 2 2 2 4" xfId="0"/>
    <cellStyle name="Normal 16 2 2 2 4 2" xfId="0"/>
    <cellStyle name="Normal 16 2 2 2 4 2 2" xfId="0"/>
    <cellStyle name="Normal 16 2 2 2 4 2 2 2" xfId="0"/>
    <cellStyle name="Normal 16 2 2 2 4 2 2 3" xfId="0"/>
    <cellStyle name="Normal 16 2 2 2 4 2 3" xfId="0"/>
    <cellStyle name="Normal 16 2 2 2 4 2 4" xfId="0"/>
    <cellStyle name="Normal 16 2 2 2 4 3" xfId="0"/>
    <cellStyle name="Normal 16 2 2 2 4 3 2" xfId="0"/>
    <cellStyle name="Normal 16 2 2 2 4 3 3" xfId="0"/>
    <cellStyle name="Normal 16 2 2 2 4 4" xfId="0"/>
    <cellStyle name="Normal 16 2 2 2 4 5" xfId="0"/>
    <cellStyle name="Normal 16 2 2 2 5" xfId="0"/>
    <cellStyle name="Normal 16 2 2 2 5 2" xfId="0"/>
    <cellStyle name="Normal 16 2 2 2 5 2 2" xfId="0"/>
    <cellStyle name="Normal 16 2 2 2 5 2 2 2" xfId="0"/>
    <cellStyle name="Normal 16 2 2 2 5 2 2 3" xfId="0"/>
    <cellStyle name="Normal 16 2 2 2 5 2 3" xfId="0"/>
    <cellStyle name="Normal 16 2 2 2 5 2 4" xfId="0"/>
    <cellStyle name="Normal 16 2 2 2 5 3" xfId="0"/>
    <cellStyle name="Normal 16 2 2 2 5 3 2" xfId="0"/>
    <cellStyle name="Normal 16 2 2 2 5 3 3" xfId="0"/>
    <cellStyle name="Normal 16 2 2 2 5 4" xfId="0"/>
    <cellStyle name="Normal 16 2 2 2 5 5" xfId="0"/>
    <cellStyle name="Normal 16 2 2 2 6" xfId="0"/>
    <cellStyle name="Normal 16 2 2 2 6 2" xfId="0"/>
    <cellStyle name="Normal 16 2 2 2 6 2 2" xfId="0"/>
    <cellStyle name="Normal 16 2 2 2 6 2 3" xfId="0"/>
    <cellStyle name="Normal 16 2 2 2 6 3" xfId="0"/>
    <cellStyle name="Normal 16 2 2 2 6 4" xfId="0"/>
    <cellStyle name="Normal 16 2 2 2 7" xfId="0"/>
    <cellStyle name="Normal 16 2 2 2 7 2" xfId="0"/>
    <cellStyle name="Normal 16 2 2 2 7 2 2" xfId="0"/>
    <cellStyle name="Normal 16 2 2 2 7 2 3" xfId="0"/>
    <cellStyle name="Normal 16 2 2 2 7 3" xfId="0"/>
    <cellStyle name="Normal 16 2 2 2 7 4" xfId="0"/>
    <cellStyle name="Normal 16 2 2 2 8" xfId="0"/>
    <cellStyle name="Normal 16 2 2 2 8 2" xfId="0"/>
    <cellStyle name="Normal 16 2 2 2 8 3" xfId="0"/>
    <cellStyle name="Normal 16 2 2 2 9" xfId="0"/>
    <cellStyle name="Normal 16 2 2 3" xfId="0"/>
    <cellStyle name="Normal 16 2 2 3 2" xfId="0"/>
    <cellStyle name="Normal 16 2 2 3 2 2" xfId="0"/>
    <cellStyle name="Normal 16 2 2 3 2 2 2" xfId="0"/>
    <cellStyle name="Normal 16 2 2 3 2 2 2 2" xfId="0"/>
    <cellStyle name="Normal 16 2 2 3 2 2 2 2 2" xfId="0"/>
    <cellStyle name="Normal 16 2 2 3 2 2 2 2 3" xfId="0"/>
    <cellStyle name="Normal 16 2 2 3 2 2 2 3" xfId="0"/>
    <cellStyle name="Normal 16 2 2 3 2 2 2 4" xfId="0"/>
    <cellStyle name="Normal 16 2 2 3 2 2 3" xfId="0"/>
    <cellStyle name="Normal 16 2 2 3 2 2 3 2" xfId="0"/>
    <cellStyle name="Normal 16 2 2 3 2 2 3 3" xfId="0"/>
    <cellStyle name="Normal 16 2 2 3 2 2 4" xfId="0"/>
    <cellStyle name="Normal 16 2 2 3 2 2 5" xfId="0"/>
    <cellStyle name="Normal 16 2 2 3 2 3" xfId="0"/>
    <cellStyle name="Normal 16 2 2 3 2 3 2" xfId="0"/>
    <cellStyle name="Normal 16 2 2 3 2 3 2 2" xfId="0"/>
    <cellStyle name="Normal 16 2 2 3 2 3 2 2 2" xfId="0"/>
    <cellStyle name="Normal 16 2 2 3 2 3 2 2 3" xfId="0"/>
    <cellStyle name="Normal 16 2 2 3 2 3 2 3" xfId="0"/>
    <cellStyle name="Normal 16 2 2 3 2 3 2 4" xfId="0"/>
    <cellStyle name="Normal 16 2 2 3 2 3 3" xfId="0"/>
    <cellStyle name="Normal 16 2 2 3 2 3 3 2" xfId="0"/>
    <cellStyle name="Normal 16 2 2 3 2 3 3 3" xfId="0"/>
    <cellStyle name="Normal 16 2 2 3 2 3 4" xfId="0"/>
    <cellStyle name="Normal 16 2 2 3 2 3 5" xfId="0"/>
    <cellStyle name="Normal 16 2 2 3 2 4" xfId="0"/>
    <cellStyle name="Normal 16 2 2 3 2 4 2" xfId="0"/>
    <cellStyle name="Normal 16 2 2 3 2 4 2 2" xfId="0"/>
    <cellStyle name="Normal 16 2 2 3 2 4 2 3" xfId="0"/>
    <cellStyle name="Normal 16 2 2 3 2 4 3" xfId="0"/>
    <cellStyle name="Normal 16 2 2 3 2 4 4" xfId="0"/>
    <cellStyle name="Normal 16 2 2 3 2 5" xfId="0"/>
    <cellStyle name="Normal 16 2 2 3 2 5 2" xfId="0"/>
    <cellStyle name="Normal 16 2 2 3 2 5 2 2" xfId="0"/>
    <cellStyle name="Normal 16 2 2 3 2 5 2 3" xfId="0"/>
    <cellStyle name="Normal 16 2 2 3 2 5 3" xfId="0"/>
    <cellStyle name="Normal 16 2 2 3 2 5 4" xfId="0"/>
    <cellStyle name="Normal 16 2 2 3 2 6" xfId="0"/>
    <cellStyle name="Normal 16 2 2 3 2 6 2" xfId="0"/>
    <cellStyle name="Normal 16 2 2 3 2 6 3" xfId="0"/>
    <cellStyle name="Normal 16 2 2 3 2 7" xfId="0"/>
    <cellStyle name="Normal 16 2 2 3 2 8" xfId="0"/>
    <cellStyle name="Normal 16 2 2 3 3" xfId="0"/>
    <cellStyle name="Normal 16 2 2 3 3 2" xfId="0"/>
    <cellStyle name="Normal 16 2 2 3 3 2 2" xfId="0"/>
    <cellStyle name="Normal 16 2 2 3 3 2 2 2" xfId="0"/>
    <cellStyle name="Normal 16 2 2 3 3 2 2 3" xfId="0"/>
    <cellStyle name="Normal 16 2 2 3 3 2 3" xfId="0"/>
    <cellStyle name="Normal 16 2 2 3 3 2 4" xfId="0"/>
    <cellStyle name="Normal 16 2 2 3 3 3" xfId="0"/>
    <cellStyle name="Normal 16 2 2 3 3 3 2" xfId="0"/>
    <cellStyle name="Normal 16 2 2 3 3 3 3" xfId="0"/>
    <cellStyle name="Normal 16 2 2 3 3 4" xfId="0"/>
    <cellStyle name="Normal 16 2 2 3 3 5" xfId="0"/>
    <cellStyle name="Normal 16 2 2 3 4" xfId="0"/>
    <cellStyle name="Normal 16 2 2 3 4 2" xfId="0"/>
    <cellStyle name="Normal 16 2 2 3 4 2 2" xfId="0"/>
    <cellStyle name="Normal 16 2 2 3 4 2 2 2" xfId="0"/>
    <cellStyle name="Normal 16 2 2 3 4 2 2 3" xfId="0"/>
    <cellStyle name="Normal 16 2 2 3 4 2 3" xfId="0"/>
    <cellStyle name="Normal 16 2 2 3 4 2 4" xfId="0"/>
    <cellStyle name="Normal 16 2 2 3 4 3" xfId="0"/>
    <cellStyle name="Normal 16 2 2 3 4 3 2" xfId="0"/>
    <cellStyle name="Normal 16 2 2 3 4 3 3" xfId="0"/>
    <cellStyle name="Normal 16 2 2 3 4 4" xfId="0"/>
    <cellStyle name="Normal 16 2 2 3 4 5" xfId="0"/>
    <cellStyle name="Normal 16 2 2 3 5" xfId="0"/>
    <cellStyle name="Normal 16 2 2 3 5 2" xfId="0"/>
    <cellStyle name="Normal 16 2 2 3 5 2 2" xfId="0"/>
    <cellStyle name="Normal 16 2 2 3 5 2 3" xfId="0"/>
    <cellStyle name="Normal 16 2 2 3 5 3" xfId="0"/>
    <cellStyle name="Normal 16 2 2 3 5 4" xfId="0"/>
    <cellStyle name="Normal 16 2 2 3 6" xfId="0"/>
    <cellStyle name="Normal 16 2 2 3 6 2" xfId="0"/>
    <cellStyle name="Normal 16 2 2 3 6 2 2" xfId="0"/>
    <cellStyle name="Normal 16 2 2 3 6 2 3" xfId="0"/>
    <cellStyle name="Normal 16 2 2 3 6 3" xfId="0"/>
    <cellStyle name="Normal 16 2 2 3 6 4" xfId="0"/>
    <cellStyle name="Normal 16 2 2 3 7" xfId="0"/>
    <cellStyle name="Normal 16 2 2 3 7 2" xfId="0"/>
    <cellStyle name="Normal 16 2 2 3 7 3" xfId="0"/>
    <cellStyle name="Normal 16 2 2 3 8" xfId="0"/>
    <cellStyle name="Normal 16 2 2 3 9" xfId="0"/>
    <cellStyle name="Normal 16 2 2 4" xfId="0"/>
    <cellStyle name="Normal 16 2 2 4 2" xfId="0"/>
    <cellStyle name="Normal 16 2 2 4 2 2" xfId="0"/>
    <cellStyle name="Normal 16 2 2 4 2 2 2" xfId="0"/>
    <cellStyle name="Normal 16 2 2 4 2 2 2 2" xfId="0"/>
    <cellStyle name="Normal 16 2 2 4 2 2 2 3" xfId="0"/>
    <cellStyle name="Normal 16 2 2 4 2 2 3" xfId="0"/>
    <cellStyle name="Normal 16 2 2 4 2 2 4" xfId="0"/>
    <cellStyle name="Normal 16 2 2 4 2 3" xfId="0"/>
    <cellStyle name="Normal 16 2 2 4 2 3 2" xfId="0"/>
    <cellStyle name="Normal 16 2 2 4 2 3 3" xfId="0"/>
    <cellStyle name="Normal 16 2 2 4 2 4" xfId="0"/>
    <cellStyle name="Normal 16 2 2 4 2 5" xfId="0"/>
    <cellStyle name="Normal 16 2 2 4 3" xfId="0"/>
    <cellStyle name="Normal 16 2 2 4 3 2" xfId="0"/>
    <cellStyle name="Normal 16 2 2 4 3 2 2" xfId="0"/>
    <cellStyle name="Normal 16 2 2 4 3 2 2 2" xfId="0"/>
    <cellStyle name="Normal 16 2 2 4 3 2 2 3" xfId="0"/>
    <cellStyle name="Normal 16 2 2 4 3 2 3" xfId="0"/>
    <cellStyle name="Normal 16 2 2 4 3 2 4" xfId="0"/>
    <cellStyle name="Normal 16 2 2 4 3 3" xfId="0"/>
    <cellStyle name="Normal 16 2 2 4 3 3 2" xfId="0"/>
    <cellStyle name="Normal 16 2 2 4 3 3 3" xfId="0"/>
    <cellStyle name="Normal 16 2 2 4 3 4" xfId="0"/>
    <cellStyle name="Normal 16 2 2 4 3 5" xfId="0"/>
    <cellStyle name="Normal 16 2 2 4 4" xfId="0"/>
    <cellStyle name="Normal 16 2 2 4 4 2" xfId="0"/>
    <cellStyle name="Normal 16 2 2 4 4 2 2" xfId="0"/>
    <cellStyle name="Normal 16 2 2 4 4 2 3" xfId="0"/>
    <cellStyle name="Normal 16 2 2 4 4 3" xfId="0"/>
    <cellStyle name="Normal 16 2 2 4 4 4" xfId="0"/>
    <cellStyle name="Normal 16 2 2 4 5" xfId="0"/>
    <cellStyle name="Normal 16 2 2 4 5 2" xfId="0"/>
    <cellStyle name="Normal 16 2 2 4 5 2 2" xfId="0"/>
    <cellStyle name="Normal 16 2 2 4 5 2 3" xfId="0"/>
    <cellStyle name="Normal 16 2 2 4 5 3" xfId="0"/>
    <cellStyle name="Normal 16 2 2 4 5 4" xfId="0"/>
    <cellStyle name="Normal 16 2 2 4 6" xfId="0"/>
    <cellStyle name="Normal 16 2 2 4 6 2" xfId="0"/>
    <cellStyle name="Normal 16 2 2 4 6 3" xfId="0"/>
    <cellStyle name="Normal 16 2 2 4 7" xfId="0"/>
    <cellStyle name="Normal 16 2 2 4 8" xfId="0"/>
    <cellStyle name="Normal 16 2 2 5" xfId="0"/>
    <cellStyle name="Normal 16 2 2 5 2" xfId="0"/>
    <cellStyle name="Normal 16 2 2 5 2 2" xfId="0"/>
    <cellStyle name="Normal 16 2 2 5 2 2 2" xfId="0"/>
    <cellStyle name="Normal 16 2 2 5 2 2 3" xfId="0"/>
    <cellStyle name="Normal 16 2 2 5 2 3" xfId="0"/>
    <cellStyle name="Normal 16 2 2 5 2 4" xfId="0"/>
    <cellStyle name="Normal 16 2 2 5 3" xfId="0"/>
    <cellStyle name="Normal 16 2 2 5 3 2" xfId="0"/>
    <cellStyle name="Normal 16 2 2 5 3 3" xfId="0"/>
    <cellStyle name="Normal 16 2 2 5 4" xfId="0"/>
    <cellStyle name="Normal 16 2 2 5 5" xfId="0"/>
    <cellStyle name="Normal 16 2 2 6" xfId="0"/>
    <cellStyle name="Normal 16 2 2 6 2" xfId="0"/>
    <cellStyle name="Normal 16 2 2 6 2 2" xfId="0"/>
    <cellStyle name="Normal 16 2 2 6 2 2 2" xfId="0"/>
    <cellStyle name="Normal 16 2 2 6 2 2 3" xfId="0"/>
    <cellStyle name="Normal 16 2 2 6 2 3" xfId="0"/>
    <cellStyle name="Normal 16 2 2 6 2 4" xfId="0"/>
    <cellStyle name="Normal 16 2 2 6 3" xfId="0"/>
    <cellStyle name="Normal 16 2 2 6 3 2" xfId="0"/>
    <cellStyle name="Normal 16 2 2 6 3 3" xfId="0"/>
    <cellStyle name="Normal 16 2 2 6 4" xfId="0"/>
    <cellStyle name="Normal 16 2 2 6 5" xfId="0"/>
    <cellStyle name="Normal 16 2 2 7" xfId="0"/>
    <cellStyle name="Normal 16 2 2 7 2" xfId="0"/>
    <cellStyle name="Normal 16 2 2 7 2 2" xfId="0"/>
    <cellStyle name="Normal 16 2 2 7 2 3" xfId="0"/>
    <cellStyle name="Normal 16 2 2 7 3" xfId="0"/>
    <cellStyle name="Normal 16 2 2 7 4" xfId="0"/>
    <cellStyle name="Normal 16 2 2 8" xfId="0"/>
    <cellStyle name="Normal 16 2 2 8 2" xfId="0"/>
    <cellStyle name="Normal 16 2 2 8 2 2" xfId="0"/>
    <cellStyle name="Normal 16 2 2 8 2 3" xfId="0"/>
    <cellStyle name="Normal 16 2 2 8 3" xfId="0"/>
    <cellStyle name="Normal 16 2 2 8 4" xfId="0"/>
    <cellStyle name="Normal 16 2 2 9" xfId="0"/>
    <cellStyle name="Normal 16 2 2 9 2" xfId="0"/>
    <cellStyle name="Normal 16 2 2 9 3" xfId="0"/>
    <cellStyle name="Normal 16 2 3" xfId="0"/>
    <cellStyle name="Normal 16 2 3 10" xfId="0"/>
    <cellStyle name="Normal 16 2 3 2" xfId="0"/>
    <cellStyle name="Normal 16 2 3 2 2" xfId="0"/>
    <cellStyle name="Normal 16 2 3 2 2 2" xfId="0"/>
    <cellStyle name="Normal 16 2 3 2 2 2 2" xfId="0"/>
    <cellStyle name="Normal 16 2 3 2 2 2 2 2" xfId="0"/>
    <cellStyle name="Normal 16 2 3 2 2 2 2 3" xfId="0"/>
    <cellStyle name="Normal 16 2 3 2 2 2 3" xfId="0"/>
    <cellStyle name="Normal 16 2 3 2 2 2 4" xfId="0"/>
    <cellStyle name="Normal 16 2 3 2 2 3" xfId="0"/>
    <cellStyle name="Normal 16 2 3 2 2 3 2" xfId="0"/>
    <cellStyle name="Normal 16 2 3 2 2 3 3" xfId="0"/>
    <cellStyle name="Normal 16 2 3 2 2 4" xfId="0"/>
    <cellStyle name="Normal 16 2 3 2 2 5" xfId="0"/>
    <cellStyle name="Normal 16 2 3 2 3" xfId="0"/>
    <cellStyle name="Normal 16 2 3 2 3 2" xfId="0"/>
    <cellStyle name="Normal 16 2 3 2 3 2 2" xfId="0"/>
    <cellStyle name="Normal 16 2 3 2 3 2 2 2" xfId="0"/>
    <cellStyle name="Normal 16 2 3 2 3 2 2 3" xfId="0"/>
    <cellStyle name="Normal 16 2 3 2 3 2 3" xfId="0"/>
    <cellStyle name="Normal 16 2 3 2 3 2 4" xfId="0"/>
    <cellStyle name="Normal 16 2 3 2 3 3" xfId="0"/>
    <cellStyle name="Normal 16 2 3 2 3 3 2" xfId="0"/>
    <cellStyle name="Normal 16 2 3 2 3 3 3" xfId="0"/>
    <cellStyle name="Normal 16 2 3 2 3 4" xfId="0"/>
    <cellStyle name="Normal 16 2 3 2 3 5" xfId="0"/>
    <cellStyle name="Normal 16 2 3 2 4" xfId="0"/>
    <cellStyle name="Normal 16 2 3 2 4 2" xfId="0"/>
    <cellStyle name="Normal 16 2 3 2 4 2 2" xfId="0"/>
    <cellStyle name="Normal 16 2 3 2 4 2 3" xfId="0"/>
    <cellStyle name="Normal 16 2 3 2 4 3" xfId="0"/>
    <cellStyle name="Normal 16 2 3 2 4 4" xfId="0"/>
    <cellStyle name="Normal 16 2 3 2 5" xfId="0"/>
    <cellStyle name="Normal 16 2 3 2 5 2" xfId="0"/>
    <cellStyle name="Normal 16 2 3 2 5 2 2" xfId="0"/>
    <cellStyle name="Normal 16 2 3 2 5 2 3" xfId="0"/>
    <cellStyle name="Normal 16 2 3 2 5 3" xfId="0"/>
    <cellStyle name="Normal 16 2 3 2 5 4" xfId="0"/>
    <cellStyle name="Normal 16 2 3 2 6" xfId="0"/>
    <cellStyle name="Normal 16 2 3 2 6 2" xfId="0"/>
    <cellStyle name="Normal 16 2 3 2 6 3" xfId="0"/>
    <cellStyle name="Normal 16 2 3 2 7" xfId="0"/>
    <cellStyle name="Normal 16 2 3 2 8" xfId="0"/>
    <cellStyle name="Normal 16 2 3 3" xfId="0"/>
    <cellStyle name="Normal 16 2 3 3 2" xfId="0"/>
    <cellStyle name="Normal 16 2 3 3 2 2" xfId="0"/>
    <cellStyle name="Normal 16 2 3 3 2 2 2" xfId="0"/>
    <cellStyle name="Normal 16 2 3 3 2 2 2 2" xfId="0"/>
    <cellStyle name="Normal 16 2 3 3 2 2 2 3" xfId="0"/>
    <cellStyle name="Normal 16 2 3 3 2 2 3" xfId="0"/>
    <cellStyle name="Normal 16 2 3 3 2 2 4" xfId="0"/>
    <cellStyle name="Normal 16 2 3 3 2 3" xfId="0"/>
    <cellStyle name="Normal 16 2 3 3 2 3 2" xfId="0"/>
    <cellStyle name="Normal 16 2 3 3 2 3 3" xfId="0"/>
    <cellStyle name="Normal 16 2 3 3 2 4" xfId="0"/>
    <cellStyle name="Normal 16 2 3 3 2 5" xfId="0"/>
    <cellStyle name="Normal 16 2 3 3 3" xfId="0"/>
    <cellStyle name="Normal 16 2 3 3 3 2" xfId="0"/>
    <cellStyle name="Normal 16 2 3 3 3 2 2" xfId="0"/>
    <cellStyle name="Normal 16 2 3 3 3 2 2 2" xfId="0"/>
    <cellStyle name="Normal 16 2 3 3 3 2 2 3" xfId="0"/>
    <cellStyle name="Normal 16 2 3 3 3 2 3" xfId="0"/>
    <cellStyle name="Normal 16 2 3 3 3 2 4" xfId="0"/>
    <cellStyle name="Normal 16 2 3 3 3 3" xfId="0"/>
    <cellStyle name="Normal 16 2 3 3 3 3 2" xfId="0"/>
    <cellStyle name="Normal 16 2 3 3 3 3 3" xfId="0"/>
    <cellStyle name="Normal 16 2 3 3 3 4" xfId="0"/>
    <cellStyle name="Normal 16 2 3 3 3 5" xfId="0"/>
    <cellStyle name="Normal 16 2 3 3 4" xfId="0"/>
    <cellStyle name="Normal 16 2 3 3 4 2" xfId="0"/>
    <cellStyle name="Normal 16 2 3 3 4 2 2" xfId="0"/>
    <cellStyle name="Normal 16 2 3 3 4 2 3" xfId="0"/>
    <cellStyle name="Normal 16 2 3 3 4 3" xfId="0"/>
    <cellStyle name="Normal 16 2 3 3 4 4" xfId="0"/>
    <cellStyle name="Normal 16 2 3 3 5" xfId="0"/>
    <cellStyle name="Normal 16 2 3 3 5 2" xfId="0"/>
    <cellStyle name="Normal 16 2 3 3 5 2 2" xfId="0"/>
    <cellStyle name="Normal 16 2 3 3 5 2 3" xfId="0"/>
    <cellStyle name="Normal 16 2 3 3 5 3" xfId="0"/>
    <cellStyle name="Normal 16 2 3 3 5 4" xfId="0"/>
    <cellStyle name="Normal 16 2 3 3 6" xfId="0"/>
    <cellStyle name="Normal 16 2 3 3 6 2" xfId="0"/>
    <cellStyle name="Normal 16 2 3 3 6 3" xfId="0"/>
    <cellStyle name="Normal 16 2 3 3 7" xfId="0"/>
    <cellStyle name="Normal 16 2 3 3 8" xfId="0"/>
    <cellStyle name="Normal 16 2 3 4" xfId="0"/>
    <cellStyle name="Normal 16 2 3 4 2" xfId="0"/>
    <cellStyle name="Normal 16 2 3 4 2 2" xfId="0"/>
    <cellStyle name="Normal 16 2 3 4 2 2 2" xfId="0"/>
    <cellStyle name="Normal 16 2 3 4 2 2 3" xfId="0"/>
    <cellStyle name="Normal 16 2 3 4 2 3" xfId="0"/>
    <cellStyle name="Normal 16 2 3 4 2 4" xfId="0"/>
    <cellStyle name="Normal 16 2 3 4 3" xfId="0"/>
    <cellStyle name="Normal 16 2 3 4 3 2" xfId="0"/>
    <cellStyle name="Normal 16 2 3 4 3 3" xfId="0"/>
    <cellStyle name="Normal 16 2 3 4 4" xfId="0"/>
    <cellStyle name="Normal 16 2 3 4 5" xfId="0"/>
    <cellStyle name="Normal 16 2 3 5" xfId="0"/>
    <cellStyle name="Normal 16 2 3 5 2" xfId="0"/>
    <cellStyle name="Normal 16 2 3 5 2 2" xfId="0"/>
    <cellStyle name="Normal 16 2 3 5 2 2 2" xfId="0"/>
    <cellStyle name="Normal 16 2 3 5 2 2 3" xfId="0"/>
    <cellStyle name="Normal 16 2 3 5 2 3" xfId="0"/>
    <cellStyle name="Normal 16 2 3 5 2 4" xfId="0"/>
    <cellStyle name="Normal 16 2 3 5 3" xfId="0"/>
    <cellStyle name="Normal 16 2 3 5 3 2" xfId="0"/>
    <cellStyle name="Normal 16 2 3 5 3 3" xfId="0"/>
    <cellStyle name="Normal 16 2 3 5 4" xfId="0"/>
    <cellStyle name="Normal 16 2 3 5 5" xfId="0"/>
    <cellStyle name="Normal 16 2 3 6" xfId="0"/>
    <cellStyle name="Normal 16 2 3 6 2" xfId="0"/>
    <cellStyle name="Normal 16 2 3 6 2 2" xfId="0"/>
    <cellStyle name="Normal 16 2 3 6 2 3" xfId="0"/>
    <cellStyle name="Normal 16 2 3 6 3" xfId="0"/>
    <cellStyle name="Normal 16 2 3 6 4" xfId="0"/>
    <cellStyle name="Normal 16 2 3 7" xfId="0"/>
    <cellStyle name="Normal 16 2 3 7 2" xfId="0"/>
    <cellStyle name="Normal 16 2 3 7 2 2" xfId="0"/>
    <cellStyle name="Normal 16 2 3 7 2 3" xfId="0"/>
    <cellStyle name="Normal 16 2 3 7 3" xfId="0"/>
    <cellStyle name="Normal 16 2 3 7 4" xfId="0"/>
    <cellStyle name="Normal 16 2 3 8" xfId="0"/>
    <cellStyle name="Normal 16 2 3 8 2" xfId="0"/>
    <cellStyle name="Normal 16 2 3 8 3" xfId="0"/>
    <cellStyle name="Normal 16 2 3 9" xfId="0"/>
    <cellStyle name="Normal 16 2 4" xfId="0"/>
    <cellStyle name="Normal 16 2 4 2" xfId="0"/>
    <cellStyle name="Normal 16 2 4 2 2" xfId="0"/>
    <cellStyle name="Normal 16 2 4 2 2 2" xfId="0"/>
    <cellStyle name="Normal 16 2 4 2 2 2 2" xfId="0"/>
    <cellStyle name="Normal 16 2 4 2 2 2 2 2" xfId="0"/>
    <cellStyle name="Normal 16 2 4 2 2 2 2 3" xfId="0"/>
    <cellStyle name="Normal 16 2 4 2 2 2 3" xfId="0"/>
    <cellStyle name="Normal 16 2 4 2 2 2 4" xfId="0"/>
    <cellStyle name="Normal 16 2 4 2 2 3" xfId="0"/>
    <cellStyle name="Normal 16 2 4 2 2 3 2" xfId="0"/>
    <cellStyle name="Normal 16 2 4 2 2 3 3" xfId="0"/>
    <cellStyle name="Normal 16 2 4 2 2 4" xfId="0"/>
    <cellStyle name="Normal 16 2 4 2 2 5" xfId="0"/>
    <cellStyle name="Normal 16 2 4 2 3" xfId="0"/>
    <cellStyle name="Normal 16 2 4 2 3 2" xfId="0"/>
    <cellStyle name="Normal 16 2 4 2 3 2 2" xfId="0"/>
    <cellStyle name="Normal 16 2 4 2 3 2 2 2" xfId="0"/>
    <cellStyle name="Normal 16 2 4 2 3 2 2 3" xfId="0"/>
    <cellStyle name="Normal 16 2 4 2 3 2 3" xfId="0"/>
    <cellStyle name="Normal 16 2 4 2 3 2 4" xfId="0"/>
    <cellStyle name="Normal 16 2 4 2 3 3" xfId="0"/>
    <cellStyle name="Normal 16 2 4 2 3 3 2" xfId="0"/>
    <cellStyle name="Normal 16 2 4 2 3 3 3" xfId="0"/>
    <cellStyle name="Normal 16 2 4 2 3 4" xfId="0"/>
    <cellStyle name="Normal 16 2 4 2 3 5" xfId="0"/>
    <cellStyle name="Normal 16 2 4 2 4" xfId="0"/>
    <cellStyle name="Normal 16 2 4 2 4 2" xfId="0"/>
    <cellStyle name="Normal 16 2 4 2 4 2 2" xfId="0"/>
    <cellStyle name="Normal 16 2 4 2 4 2 3" xfId="0"/>
    <cellStyle name="Normal 16 2 4 2 4 3" xfId="0"/>
    <cellStyle name="Normal 16 2 4 2 4 4" xfId="0"/>
    <cellStyle name="Normal 16 2 4 2 5" xfId="0"/>
    <cellStyle name="Normal 16 2 4 2 5 2" xfId="0"/>
    <cellStyle name="Normal 16 2 4 2 5 2 2" xfId="0"/>
    <cellStyle name="Normal 16 2 4 2 5 2 3" xfId="0"/>
    <cellStyle name="Normal 16 2 4 2 5 3" xfId="0"/>
    <cellStyle name="Normal 16 2 4 2 5 4" xfId="0"/>
    <cellStyle name="Normal 16 2 4 2 6" xfId="0"/>
    <cellStyle name="Normal 16 2 4 2 6 2" xfId="0"/>
    <cellStyle name="Normal 16 2 4 2 6 3" xfId="0"/>
    <cellStyle name="Normal 16 2 4 2 7" xfId="0"/>
    <cellStyle name="Normal 16 2 4 2 8" xfId="0"/>
    <cellStyle name="Normal 16 2 4 3" xfId="0"/>
    <cellStyle name="Normal 16 2 4 3 2" xfId="0"/>
    <cellStyle name="Normal 16 2 4 3 2 2" xfId="0"/>
    <cellStyle name="Normal 16 2 4 3 2 2 2" xfId="0"/>
    <cellStyle name="Normal 16 2 4 3 2 2 3" xfId="0"/>
    <cellStyle name="Normal 16 2 4 3 2 3" xfId="0"/>
    <cellStyle name="Normal 16 2 4 3 2 4" xfId="0"/>
    <cellStyle name="Normal 16 2 4 3 3" xfId="0"/>
    <cellStyle name="Normal 16 2 4 3 3 2" xfId="0"/>
    <cellStyle name="Normal 16 2 4 3 3 3" xfId="0"/>
    <cellStyle name="Normal 16 2 4 3 4" xfId="0"/>
    <cellStyle name="Normal 16 2 4 3 5" xfId="0"/>
    <cellStyle name="Normal 16 2 4 4" xfId="0"/>
    <cellStyle name="Normal 16 2 4 4 2" xfId="0"/>
    <cellStyle name="Normal 16 2 4 4 2 2" xfId="0"/>
    <cellStyle name="Normal 16 2 4 4 2 2 2" xfId="0"/>
    <cellStyle name="Normal 16 2 4 4 2 2 3" xfId="0"/>
    <cellStyle name="Normal 16 2 4 4 2 3" xfId="0"/>
    <cellStyle name="Normal 16 2 4 4 2 4" xfId="0"/>
    <cellStyle name="Normal 16 2 4 4 3" xfId="0"/>
    <cellStyle name="Normal 16 2 4 4 3 2" xfId="0"/>
    <cellStyle name="Normal 16 2 4 4 3 3" xfId="0"/>
    <cellStyle name="Normal 16 2 4 4 4" xfId="0"/>
    <cellStyle name="Normal 16 2 4 4 5" xfId="0"/>
    <cellStyle name="Normal 16 2 4 5" xfId="0"/>
    <cellStyle name="Normal 16 2 4 5 2" xfId="0"/>
    <cellStyle name="Normal 16 2 4 5 2 2" xfId="0"/>
    <cellStyle name="Normal 16 2 4 5 2 3" xfId="0"/>
    <cellStyle name="Normal 16 2 4 5 3" xfId="0"/>
    <cellStyle name="Normal 16 2 4 5 4" xfId="0"/>
    <cellStyle name="Normal 16 2 4 6" xfId="0"/>
    <cellStyle name="Normal 16 2 4 6 2" xfId="0"/>
    <cellStyle name="Normal 16 2 4 6 2 2" xfId="0"/>
    <cellStyle name="Normal 16 2 4 6 2 3" xfId="0"/>
    <cellStyle name="Normal 16 2 4 6 3" xfId="0"/>
    <cellStyle name="Normal 16 2 4 6 4" xfId="0"/>
    <cellStyle name="Normal 16 2 4 7" xfId="0"/>
    <cellStyle name="Normal 16 2 4 7 2" xfId="0"/>
    <cellStyle name="Normal 16 2 4 7 3" xfId="0"/>
    <cellStyle name="Normal 16 2 4 8" xfId="0"/>
    <cellStyle name="Normal 16 2 4 9" xfId="0"/>
    <cellStyle name="Normal 16 2 5" xfId="0"/>
    <cellStyle name="Normal 16 2 5 2" xfId="0"/>
    <cellStyle name="Normal 16 2 5 2 2" xfId="0"/>
    <cellStyle name="Normal 16 2 5 2 2 2" xfId="0"/>
    <cellStyle name="Normal 16 2 5 2 2 2 2" xfId="0"/>
    <cellStyle name="Normal 16 2 5 2 2 2 3" xfId="0"/>
    <cellStyle name="Normal 16 2 5 2 2 3" xfId="0"/>
    <cellStyle name="Normal 16 2 5 2 2 4" xfId="0"/>
    <cellStyle name="Normal 16 2 5 2 3" xfId="0"/>
    <cellStyle name="Normal 16 2 5 2 3 2" xfId="0"/>
    <cellStyle name="Normal 16 2 5 2 3 3" xfId="0"/>
    <cellStyle name="Normal 16 2 5 2 4" xfId="0"/>
    <cellStyle name="Normal 16 2 5 2 5" xfId="0"/>
    <cellStyle name="Normal 16 2 5 3" xfId="0"/>
    <cellStyle name="Normal 16 2 5 3 2" xfId="0"/>
    <cellStyle name="Normal 16 2 5 3 2 2" xfId="0"/>
    <cellStyle name="Normal 16 2 5 3 2 2 2" xfId="0"/>
    <cellStyle name="Normal 16 2 5 3 2 2 3" xfId="0"/>
    <cellStyle name="Normal 16 2 5 3 2 3" xfId="0"/>
    <cellStyle name="Normal 16 2 5 3 2 4" xfId="0"/>
    <cellStyle name="Normal 16 2 5 3 3" xfId="0"/>
    <cellStyle name="Normal 16 2 5 3 3 2" xfId="0"/>
    <cellStyle name="Normal 16 2 5 3 3 3" xfId="0"/>
    <cellStyle name="Normal 16 2 5 3 4" xfId="0"/>
    <cellStyle name="Normal 16 2 5 3 5" xfId="0"/>
    <cellStyle name="Normal 16 2 5 4" xfId="0"/>
    <cellStyle name="Normal 16 2 5 4 2" xfId="0"/>
    <cellStyle name="Normal 16 2 5 4 2 2" xfId="0"/>
    <cellStyle name="Normal 16 2 5 4 2 3" xfId="0"/>
    <cellStyle name="Normal 16 2 5 4 3" xfId="0"/>
    <cellStyle name="Normal 16 2 5 4 4" xfId="0"/>
    <cellStyle name="Normal 16 2 5 5" xfId="0"/>
    <cellStyle name="Normal 16 2 5 5 2" xfId="0"/>
    <cellStyle name="Normal 16 2 5 5 2 2" xfId="0"/>
    <cellStyle name="Normal 16 2 5 5 2 3" xfId="0"/>
    <cellStyle name="Normal 16 2 5 5 3" xfId="0"/>
    <cellStyle name="Normal 16 2 5 5 4" xfId="0"/>
    <cellStyle name="Normal 16 2 5 6" xfId="0"/>
    <cellStyle name="Normal 16 2 5 6 2" xfId="0"/>
    <cellStyle name="Normal 16 2 5 6 3" xfId="0"/>
    <cellStyle name="Normal 16 2 5 7" xfId="0"/>
    <cellStyle name="Normal 16 2 5 8" xfId="0"/>
    <cellStyle name="Normal 16 2 6" xfId="0"/>
    <cellStyle name="Normal 16 2 6 2" xfId="0"/>
    <cellStyle name="Normal 16 2 6 2 2" xfId="0"/>
    <cellStyle name="Normal 16 2 6 2 2 2" xfId="0"/>
    <cellStyle name="Normal 16 2 6 2 2 2 2" xfId="0"/>
    <cellStyle name="Normal 16 2 6 2 2 2 3" xfId="0"/>
    <cellStyle name="Normal 16 2 6 2 2 3" xfId="0"/>
    <cellStyle name="Normal 16 2 6 2 2 4" xfId="0"/>
    <cellStyle name="Normal 16 2 6 2 3" xfId="0"/>
    <cellStyle name="Normal 16 2 6 2 3 2" xfId="0"/>
    <cellStyle name="Normal 16 2 6 2 3 3" xfId="0"/>
    <cellStyle name="Normal 16 2 6 2 4" xfId="0"/>
    <cellStyle name="Normal 16 2 6 2 5" xfId="0"/>
    <cellStyle name="Normal 16 2 6 3" xfId="0"/>
    <cellStyle name="Normal 16 2 6 3 2" xfId="0"/>
    <cellStyle name="Normal 16 2 6 3 2 2" xfId="0"/>
    <cellStyle name="Normal 16 2 6 3 2 2 2" xfId="0"/>
    <cellStyle name="Normal 16 2 6 3 2 2 3" xfId="0"/>
    <cellStyle name="Normal 16 2 6 3 2 3" xfId="0"/>
    <cellStyle name="Normal 16 2 6 3 2 4" xfId="0"/>
    <cellStyle name="Normal 16 2 6 3 3" xfId="0"/>
    <cellStyle name="Normal 16 2 6 3 3 2" xfId="0"/>
    <cellStyle name="Normal 16 2 6 3 3 3" xfId="0"/>
    <cellStyle name="Normal 16 2 6 3 4" xfId="0"/>
    <cellStyle name="Normal 16 2 6 3 5" xfId="0"/>
    <cellStyle name="Normal 16 2 6 4" xfId="0"/>
    <cellStyle name="Normal 16 2 6 4 2" xfId="0"/>
    <cellStyle name="Normal 16 2 6 4 2 2" xfId="0"/>
    <cellStyle name="Normal 16 2 6 4 2 3" xfId="0"/>
    <cellStyle name="Normal 16 2 6 4 3" xfId="0"/>
    <cellStyle name="Normal 16 2 6 4 4" xfId="0"/>
    <cellStyle name="Normal 16 2 6 5" xfId="0"/>
    <cellStyle name="Normal 16 2 6 5 2" xfId="0"/>
    <cellStyle name="Normal 16 2 6 5 2 2" xfId="0"/>
    <cellStyle name="Normal 16 2 6 5 2 3" xfId="0"/>
    <cellStyle name="Normal 16 2 6 5 3" xfId="0"/>
    <cellStyle name="Normal 16 2 6 5 4" xfId="0"/>
    <cellStyle name="Normal 16 2 6 6" xfId="0"/>
    <cellStyle name="Normal 16 2 6 6 2" xfId="0"/>
    <cellStyle name="Normal 16 2 6 6 3" xfId="0"/>
    <cellStyle name="Normal 16 2 6 7" xfId="0"/>
    <cellStyle name="Normal 16 2 6 8" xfId="0"/>
    <cellStyle name="Normal 16 2 7" xfId="0"/>
    <cellStyle name="Normal 16 2 7 2" xfId="0"/>
    <cellStyle name="Normal 16 2 7 2 2" xfId="0"/>
    <cellStyle name="Normal 16 2 7 2 2 2" xfId="0"/>
    <cellStyle name="Normal 16 2 7 2 2 3" xfId="0"/>
    <cellStyle name="Normal 16 2 7 2 3" xfId="0"/>
    <cellStyle name="Normal 16 2 7 2 4" xfId="0"/>
    <cellStyle name="Normal 16 2 7 3" xfId="0"/>
    <cellStyle name="Normal 16 2 7 3 2" xfId="0"/>
    <cellStyle name="Normal 16 2 7 3 3" xfId="0"/>
    <cellStyle name="Normal 16 2 7 4" xfId="0"/>
    <cellStyle name="Normal 16 2 7 5" xfId="0"/>
    <cellStyle name="Normal 16 2 8" xfId="0"/>
    <cellStyle name="Normal 16 2 8 2" xfId="0"/>
    <cellStyle name="Normal 16 2 8 2 2" xfId="0"/>
    <cellStyle name="Normal 16 2 8 2 2 2" xfId="0"/>
    <cellStyle name="Normal 16 2 8 2 2 3" xfId="0"/>
    <cellStyle name="Normal 16 2 8 2 3" xfId="0"/>
    <cellStyle name="Normal 16 2 8 2 4" xfId="0"/>
    <cellStyle name="Normal 16 2 8 3" xfId="0"/>
    <cellStyle name="Normal 16 2 8 3 2" xfId="0"/>
    <cellStyle name="Normal 16 2 8 3 3" xfId="0"/>
    <cellStyle name="Normal 16 2 8 4" xfId="0"/>
    <cellStyle name="Normal 16 2 8 5" xfId="0"/>
    <cellStyle name="Normal 16 2 9" xfId="0"/>
    <cellStyle name="Normal 16 2 9 2" xfId="0"/>
    <cellStyle name="Normal 16 2 9 2 2" xfId="0"/>
    <cellStyle name="Normal 16 2 9 2 3" xfId="0"/>
    <cellStyle name="Normal 16 2 9 3" xfId="0"/>
    <cellStyle name="Normal 16 2 9 4" xfId="0"/>
    <cellStyle name="Normal 16 3" xfId="0"/>
    <cellStyle name="Normal 16 3 10" xfId="0"/>
    <cellStyle name="Normal 16 3 10 2" xfId="0"/>
    <cellStyle name="Normal 16 3 10 3" xfId="0"/>
    <cellStyle name="Normal 16 3 11" xfId="0"/>
    <cellStyle name="Normal 16 3 12" xfId="0"/>
    <cellStyle name="Normal 16 3 2" xfId="0"/>
    <cellStyle name="Normal 16 3 2 10" xfId="0"/>
    <cellStyle name="Normal 16 3 2 2" xfId="0"/>
    <cellStyle name="Normal 16 3 2 2 2" xfId="0"/>
    <cellStyle name="Normal 16 3 2 2 2 2" xfId="0"/>
    <cellStyle name="Normal 16 3 2 2 2 2 2" xfId="0"/>
    <cellStyle name="Normal 16 3 2 2 2 2 2 2" xfId="0"/>
    <cellStyle name="Normal 16 3 2 2 2 2 2 3" xfId="0"/>
    <cellStyle name="Normal 16 3 2 2 2 2 3" xfId="0"/>
    <cellStyle name="Normal 16 3 2 2 2 2 4" xfId="0"/>
    <cellStyle name="Normal 16 3 2 2 2 3" xfId="0"/>
    <cellStyle name="Normal 16 3 2 2 2 3 2" xfId="0"/>
    <cellStyle name="Normal 16 3 2 2 2 3 3" xfId="0"/>
    <cellStyle name="Normal 16 3 2 2 2 4" xfId="0"/>
    <cellStyle name="Normal 16 3 2 2 2 5" xfId="0"/>
    <cellStyle name="Normal 16 3 2 2 3" xfId="0"/>
    <cellStyle name="Normal 16 3 2 2 3 2" xfId="0"/>
    <cellStyle name="Normal 16 3 2 2 3 2 2" xfId="0"/>
    <cellStyle name="Normal 16 3 2 2 3 2 2 2" xfId="0"/>
    <cellStyle name="Normal 16 3 2 2 3 2 2 3" xfId="0"/>
    <cellStyle name="Normal 16 3 2 2 3 2 3" xfId="0"/>
    <cellStyle name="Normal 16 3 2 2 3 2 4" xfId="0"/>
    <cellStyle name="Normal 16 3 2 2 3 3" xfId="0"/>
    <cellStyle name="Normal 16 3 2 2 3 3 2" xfId="0"/>
    <cellStyle name="Normal 16 3 2 2 3 3 3" xfId="0"/>
    <cellStyle name="Normal 16 3 2 2 3 4" xfId="0"/>
    <cellStyle name="Normal 16 3 2 2 3 5" xfId="0"/>
    <cellStyle name="Normal 16 3 2 2 4" xfId="0"/>
    <cellStyle name="Normal 16 3 2 2 4 2" xfId="0"/>
    <cellStyle name="Normal 16 3 2 2 4 2 2" xfId="0"/>
    <cellStyle name="Normal 16 3 2 2 4 2 3" xfId="0"/>
    <cellStyle name="Normal 16 3 2 2 4 3" xfId="0"/>
    <cellStyle name="Normal 16 3 2 2 4 4" xfId="0"/>
    <cellStyle name="Normal 16 3 2 2 5" xfId="0"/>
    <cellStyle name="Normal 16 3 2 2 5 2" xfId="0"/>
    <cellStyle name="Normal 16 3 2 2 5 2 2" xfId="0"/>
    <cellStyle name="Normal 16 3 2 2 5 2 3" xfId="0"/>
    <cellStyle name="Normal 16 3 2 2 5 3" xfId="0"/>
    <cellStyle name="Normal 16 3 2 2 5 4" xfId="0"/>
    <cellStyle name="Normal 16 3 2 2 6" xfId="0"/>
    <cellStyle name="Normal 16 3 2 2 6 2" xfId="0"/>
    <cellStyle name="Normal 16 3 2 2 6 3" xfId="0"/>
    <cellStyle name="Normal 16 3 2 2 7" xfId="0"/>
    <cellStyle name="Normal 16 3 2 2 8" xfId="0"/>
    <cellStyle name="Normal 16 3 2 3" xfId="0"/>
    <cellStyle name="Normal 16 3 2 3 2" xfId="0"/>
    <cellStyle name="Normal 16 3 2 3 2 2" xfId="0"/>
    <cellStyle name="Normal 16 3 2 3 2 2 2" xfId="0"/>
    <cellStyle name="Normal 16 3 2 3 2 2 2 2" xfId="0"/>
    <cellStyle name="Normal 16 3 2 3 2 2 2 3" xfId="0"/>
    <cellStyle name="Normal 16 3 2 3 2 2 3" xfId="0"/>
    <cellStyle name="Normal 16 3 2 3 2 2 4" xfId="0"/>
    <cellStyle name="Normal 16 3 2 3 2 3" xfId="0"/>
    <cellStyle name="Normal 16 3 2 3 2 3 2" xfId="0"/>
    <cellStyle name="Normal 16 3 2 3 2 3 3" xfId="0"/>
    <cellStyle name="Normal 16 3 2 3 2 4" xfId="0"/>
    <cellStyle name="Normal 16 3 2 3 2 5" xfId="0"/>
    <cellStyle name="Normal 16 3 2 3 3" xfId="0"/>
    <cellStyle name="Normal 16 3 2 3 3 2" xfId="0"/>
    <cellStyle name="Normal 16 3 2 3 3 2 2" xfId="0"/>
    <cellStyle name="Normal 16 3 2 3 3 2 2 2" xfId="0"/>
    <cellStyle name="Normal 16 3 2 3 3 2 2 3" xfId="0"/>
    <cellStyle name="Normal 16 3 2 3 3 2 3" xfId="0"/>
    <cellStyle name="Normal 16 3 2 3 3 2 4" xfId="0"/>
    <cellStyle name="Normal 16 3 2 3 3 3" xfId="0"/>
    <cellStyle name="Normal 16 3 2 3 3 3 2" xfId="0"/>
    <cellStyle name="Normal 16 3 2 3 3 3 3" xfId="0"/>
    <cellStyle name="Normal 16 3 2 3 3 4" xfId="0"/>
    <cellStyle name="Normal 16 3 2 3 3 5" xfId="0"/>
    <cellStyle name="Normal 16 3 2 3 4" xfId="0"/>
    <cellStyle name="Normal 16 3 2 3 4 2" xfId="0"/>
    <cellStyle name="Normal 16 3 2 3 4 2 2" xfId="0"/>
    <cellStyle name="Normal 16 3 2 3 4 2 3" xfId="0"/>
    <cellStyle name="Normal 16 3 2 3 4 3" xfId="0"/>
    <cellStyle name="Normal 16 3 2 3 4 4" xfId="0"/>
    <cellStyle name="Normal 16 3 2 3 5" xfId="0"/>
    <cellStyle name="Normal 16 3 2 3 5 2" xfId="0"/>
    <cellStyle name="Normal 16 3 2 3 5 2 2" xfId="0"/>
    <cellStyle name="Normal 16 3 2 3 5 2 3" xfId="0"/>
    <cellStyle name="Normal 16 3 2 3 5 3" xfId="0"/>
    <cellStyle name="Normal 16 3 2 3 5 4" xfId="0"/>
    <cellStyle name="Normal 16 3 2 3 6" xfId="0"/>
    <cellStyle name="Normal 16 3 2 3 6 2" xfId="0"/>
    <cellStyle name="Normal 16 3 2 3 6 3" xfId="0"/>
    <cellStyle name="Normal 16 3 2 3 7" xfId="0"/>
    <cellStyle name="Normal 16 3 2 3 8" xfId="0"/>
    <cellStyle name="Normal 16 3 2 4" xfId="0"/>
    <cellStyle name="Normal 16 3 2 4 2" xfId="0"/>
    <cellStyle name="Normal 16 3 2 4 2 2" xfId="0"/>
    <cellStyle name="Normal 16 3 2 4 2 2 2" xfId="0"/>
    <cellStyle name="Normal 16 3 2 4 2 2 3" xfId="0"/>
    <cellStyle name="Normal 16 3 2 4 2 3" xfId="0"/>
    <cellStyle name="Normal 16 3 2 4 2 4" xfId="0"/>
    <cellStyle name="Normal 16 3 2 4 3" xfId="0"/>
    <cellStyle name="Normal 16 3 2 4 3 2" xfId="0"/>
    <cellStyle name="Normal 16 3 2 4 3 3" xfId="0"/>
    <cellStyle name="Normal 16 3 2 4 4" xfId="0"/>
    <cellStyle name="Normal 16 3 2 4 5" xfId="0"/>
    <cellStyle name="Normal 16 3 2 5" xfId="0"/>
    <cellStyle name="Normal 16 3 2 5 2" xfId="0"/>
    <cellStyle name="Normal 16 3 2 5 2 2" xfId="0"/>
    <cellStyle name="Normal 16 3 2 5 2 2 2" xfId="0"/>
    <cellStyle name="Normal 16 3 2 5 2 2 3" xfId="0"/>
    <cellStyle name="Normal 16 3 2 5 2 3" xfId="0"/>
    <cellStyle name="Normal 16 3 2 5 2 4" xfId="0"/>
    <cellStyle name="Normal 16 3 2 5 3" xfId="0"/>
    <cellStyle name="Normal 16 3 2 5 3 2" xfId="0"/>
    <cellStyle name="Normal 16 3 2 5 3 3" xfId="0"/>
    <cellStyle name="Normal 16 3 2 5 4" xfId="0"/>
    <cellStyle name="Normal 16 3 2 5 5" xfId="0"/>
    <cellStyle name="Normal 16 3 2 6" xfId="0"/>
    <cellStyle name="Normal 16 3 2 6 2" xfId="0"/>
    <cellStyle name="Normal 16 3 2 6 2 2" xfId="0"/>
    <cellStyle name="Normal 16 3 2 6 2 3" xfId="0"/>
    <cellStyle name="Normal 16 3 2 6 3" xfId="0"/>
    <cellStyle name="Normal 16 3 2 6 4" xfId="0"/>
    <cellStyle name="Normal 16 3 2 7" xfId="0"/>
    <cellStyle name="Normal 16 3 2 7 2" xfId="0"/>
    <cellStyle name="Normal 16 3 2 7 2 2" xfId="0"/>
    <cellStyle name="Normal 16 3 2 7 2 3" xfId="0"/>
    <cellStyle name="Normal 16 3 2 7 3" xfId="0"/>
    <cellStyle name="Normal 16 3 2 7 4" xfId="0"/>
    <cellStyle name="Normal 16 3 2 8" xfId="0"/>
    <cellStyle name="Normal 16 3 2 8 2" xfId="0"/>
    <cellStyle name="Normal 16 3 2 8 3" xfId="0"/>
    <cellStyle name="Normal 16 3 2 9" xfId="0"/>
    <cellStyle name="Normal 16 3 3" xfId="0"/>
    <cellStyle name="Normal 16 3 3 2" xfId="0"/>
    <cellStyle name="Normal 16 3 3 2 2" xfId="0"/>
    <cellStyle name="Normal 16 3 3 2 2 2" xfId="0"/>
    <cellStyle name="Normal 16 3 3 2 2 2 2" xfId="0"/>
    <cellStyle name="Normal 16 3 3 2 2 2 2 2" xfId="0"/>
    <cellStyle name="Normal 16 3 3 2 2 2 2 3" xfId="0"/>
    <cellStyle name="Normal 16 3 3 2 2 2 3" xfId="0"/>
    <cellStyle name="Normal 16 3 3 2 2 2 4" xfId="0"/>
    <cellStyle name="Normal 16 3 3 2 2 3" xfId="0"/>
    <cellStyle name="Normal 16 3 3 2 2 3 2" xfId="0"/>
    <cellStyle name="Normal 16 3 3 2 2 3 3" xfId="0"/>
    <cellStyle name="Normal 16 3 3 2 2 4" xfId="0"/>
    <cellStyle name="Normal 16 3 3 2 2 5" xfId="0"/>
    <cellStyle name="Normal 16 3 3 2 3" xfId="0"/>
    <cellStyle name="Normal 16 3 3 2 3 2" xfId="0"/>
    <cellStyle name="Normal 16 3 3 2 3 2 2" xfId="0"/>
    <cellStyle name="Normal 16 3 3 2 3 2 2 2" xfId="0"/>
    <cellStyle name="Normal 16 3 3 2 3 2 2 3" xfId="0"/>
    <cellStyle name="Normal 16 3 3 2 3 2 3" xfId="0"/>
    <cellStyle name="Normal 16 3 3 2 3 2 4" xfId="0"/>
    <cellStyle name="Normal 16 3 3 2 3 3" xfId="0"/>
    <cellStyle name="Normal 16 3 3 2 3 3 2" xfId="0"/>
    <cellStyle name="Normal 16 3 3 2 3 3 3" xfId="0"/>
    <cellStyle name="Normal 16 3 3 2 3 4" xfId="0"/>
    <cellStyle name="Normal 16 3 3 2 3 5" xfId="0"/>
    <cellStyle name="Normal 16 3 3 2 4" xfId="0"/>
    <cellStyle name="Normal 16 3 3 2 4 2" xfId="0"/>
    <cellStyle name="Normal 16 3 3 2 4 2 2" xfId="0"/>
    <cellStyle name="Normal 16 3 3 2 4 2 3" xfId="0"/>
    <cellStyle name="Normal 16 3 3 2 4 3" xfId="0"/>
    <cellStyle name="Normal 16 3 3 2 4 4" xfId="0"/>
    <cellStyle name="Normal 16 3 3 2 5" xfId="0"/>
    <cellStyle name="Normal 16 3 3 2 5 2" xfId="0"/>
    <cellStyle name="Normal 16 3 3 2 5 2 2" xfId="0"/>
    <cellStyle name="Normal 16 3 3 2 5 2 3" xfId="0"/>
    <cellStyle name="Normal 16 3 3 2 5 3" xfId="0"/>
    <cellStyle name="Normal 16 3 3 2 5 4" xfId="0"/>
    <cellStyle name="Normal 16 3 3 2 6" xfId="0"/>
    <cellStyle name="Normal 16 3 3 2 6 2" xfId="0"/>
    <cellStyle name="Normal 16 3 3 2 6 3" xfId="0"/>
    <cellStyle name="Normal 16 3 3 2 7" xfId="0"/>
    <cellStyle name="Normal 16 3 3 2 8" xfId="0"/>
    <cellStyle name="Normal 16 3 3 3" xfId="0"/>
    <cellStyle name="Normal 16 3 3 3 2" xfId="0"/>
    <cellStyle name="Normal 16 3 3 3 2 2" xfId="0"/>
    <cellStyle name="Normal 16 3 3 3 2 2 2" xfId="0"/>
    <cellStyle name="Normal 16 3 3 3 2 2 3" xfId="0"/>
    <cellStyle name="Normal 16 3 3 3 2 3" xfId="0"/>
    <cellStyle name="Normal 16 3 3 3 2 4" xfId="0"/>
    <cellStyle name="Normal 16 3 3 3 3" xfId="0"/>
    <cellStyle name="Normal 16 3 3 3 3 2" xfId="0"/>
    <cellStyle name="Normal 16 3 3 3 3 3" xfId="0"/>
    <cellStyle name="Normal 16 3 3 3 4" xfId="0"/>
    <cellStyle name="Normal 16 3 3 3 5" xfId="0"/>
    <cellStyle name="Normal 16 3 3 4" xfId="0"/>
    <cellStyle name="Normal 16 3 3 4 2" xfId="0"/>
    <cellStyle name="Normal 16 3 3 4 2 2" xfId="0"/>
    <cellStyle name="Normal 16 3 3 4 2 2 2" xfId="0"/>
    <cellStyle name="Normal 16 3 3 4 2 2 3" xfId="0"/>
    <cellStyle name="Normal 16 3 3 4 2 3" xfId="0"/>
    <cellStyle name="Normal 16 3 3 4 2 4" xfId="0"/>
    <cellStyle name="Normal 16 3 3 4 3" xfId="0"/>
    <cellStyle name="Normal 16 3 3 4 3 2" xfId="0"/>
    <cellStyle name="Normal 16 3 3 4 3 3" xfId="0"/>
    <cellStyle name="Normal 16 3 3 4 4" xfId="0"/>
    <cellStyle name="Normal 16 3 3 4 5" xfId="0"/>
    <cellStyle name="Normal 16 3 3 5" xfId="0"/>
    <cellStyle name="Normal 16 3 3 5 2" xfId="0"/>
    <cellStyle name="Normal 16 3 3 5 2 2" xfId="0"/>
    <cellStyle name="Normal 16 3 3 5 2 3" xfId="0"/>
    <cellStyle name="Normal 16 3 3 5 3" xfId="0"/>
    <cellStyle name="Normal 16 3 3 5 4" xfId="0"/>
    <cellStyle name="Normal 16 3 3 6" xfId="0"/>
    <cellStyle name="Normal 16 3 3 6 2" xfId="0"/>
    <cellStyle name="Normal 16 3 3 6 2 2" xfId="0"/>
    <cellStyle name="Normal 16 3 3 6 2 3" xfId="0"/>
    <cellStyle name="Normal 16 3 3 6 3" xfId="0"/>
    <cellStyle name="Normal 16 3 3 6 4" xfId="0"/>
    <cellStyle name="Normal 16 3 3 7" xfId="0"/>
    <cellStyle name="Normal 16 3 3 7 2" xfId="0"/>
    <cellStyle name="Normal 16 3 3 7 3" xfId="0"/>
    <cellStyle name="Normal 16 3 3 8" xfId="0"/>
    <cellStyle name="Normal 16 3 3 9" xfId="0"/>
    <cellStyle name="Normal 16 3 4" xfId="0"/>
    <cellStyle name="Normal 16 3 4 2" xfId="0"/>
    <cellStyle name="Normal 16 3 4 2 2" xfId="0"/>
    <cellStyle name="Normal 16 3 4 2 2 2" xfId="0"/>
    <cellStyle name="Normal 16 3 4 2 2 2 2" xfId="0"/>
    <cellStyle name="Normal 16 3 4 2 2 2 3" xfId="0"/>
    <cellStyle name="Normal 16 3 4 2 2 3" xfId="0"/>
    <cellStyle name="Normal 16 3 4 2 2 4" xfId="0"/>
    <cellStyle name="Normal 16 3 4 2 3" xfId="0"/>
    <cellStyle name="Normal 16 3 4 2 3 2" xfId="0"/>
    <cellStyle name="Normal 16 3 4 2 3 3" xfId="0"/>
    <cellStyle name="Normal 16 3 4 2 4" xfId="0"/>
    <cellStyle name="Normal 16 3 4 2 5" xfId="0"/>
    <cellStyle name="Normal 16 3 4 3" xfId="0"/>
    <cellStyle name="Normal 16 3 4 3 2" xfId="0"/>
    <cellStyle name="Normal 16 3 4 3 2 2" xfId="0"/>
    <cellStyle name="Normal 16 3 4 3 2 2 2" xfId="0"/>
    <cellStyle name="Normal 16 3 4 3 2 2 3" xfId="0"/>
    <cellStyle name="Normal 16 3 4 3 2 3" xfId="0"/>
    <cellStyle name="Normal 16 3 4 3 2 4" xfId="0"/>
    <cellStyle name="Normal 16 3 4 3 3" xfId="0"/>
    <cellStyle name="Normal 16 3 4 3 3 2" xfId="0"/>
    <cellStyle name="Normal 16 3 4 3 3 3" xfId="0"/>
    <cellStyle name="Normal 16 3 4 3 4" xfId="0"/>
    <cellStyle name="Normal 16 3 4 3 5" xfId="0"/>
    <cellStyle name="Normal 16 3 4 4" xfId="0"/>
    <cellStyle name="Normal 16 3 4 4 2" xfId="0"/>
    <cellStyle name="Normal 16 3 4 4 2 2" xfId="0"/>
    <cellStyle name="Normal 16 3 4 4 2 3" xfId="0"/>
    <cellStyle name="Normal 16 3 4 4 3" xfId="0"/>
    <cellStyle name="Normal 16 3 4 4 4" xfId="0"/>
    <cellStyle name="Normal 16 3 4 5" xfId="0"/>
    <cellStyle name="Normal 16 3 4 5 2" xfId="0"/>
    <cellStyle name="Normal 16 3 4 5 2 2" xfId="0"/>
    <cellStyle name="Normal 16 3 4 5 2 3" xfId="0"/>
    <cellStyle name="Normal 16 3 4 5 3" xfId="0"/>
    <cellStyle name="Normal 16 3 4 5 4" xfId="0"/>
    <cellStyle name="Normal 16 3 4 6" xfId="0"/>
    <cellStyle name="Normal 16 3 4 6 2" xfId="0"/>
    <cellStyle name="Normal 16 3 4 6 3" xfId="0"/>
    <cellStyle name="Normal 16 3 4 7" xfId="0"/>
    <cellStyle name="Normal 16 3 4 8" xfId="0"/>
    <cellStyle name="Normal 16 3 5" xfId="0"/>
    <cellStyle name="Normal 16 3 5 2" xfId="0"/>
    <cellStyle name="Normal 16 3 5 2 2" xfId="0"/>
    <cellStyle name="Normal 16 3 5 2 2 2" xfId="0"/>
    <cellStyle name="Normal 16 3 5 2 2 2 2" xfId="0"/>
    <cellStyle name="Normal 16 3 5 2 2 2 3" xfId="0"/>
    <cellStyle name="Normal 16 3 5 2 2 3" xfId="0"/>
    <cellStyle name="Normal 16 3 5 2 2 4" xfId="0"/>
    <cellStyle name="Normal 16 3 5 2 3" xfId="0"/>
    <cellStyle name="Normal 16 3 5 2 3 2" xfId="0"/>
    <cellStyle name="Normal 16 3 5 2 3 3" xfId="0"/>
    <cellStyle name="Normal 16 3 5 2 4" xfId="0"/>
    <cellStyle name="Normal 16 3 5 2 5" xfId="0"/>
    <cellStyle name="Normal 16 3 5 3" xfId="0"/>
    <cellStyle name="Normal 16 3 5 3 2" xfId="0"/>
    <cellStyle name="Normal 16 3 5 3 2 2" xfId="0"/>
    <cellStyle name="Normal 16 3 5 3 2 2 2" xfId="0"/>
    <cellStyle name="Normal 16 3 5 3 2 2 3" xfId="0"/>
    <cellStyle name="Normal 16 3 5 3 2 3" xfId="0"/>
    <cellStyle name="Normal 16 3 5 3 2 4" xfId="0"/>
    <cellStyle name="Normal 16 3 5 3 3" xfId="0"/>
    <cellStyle name="Normal 16 3 5 3 3 2" xfId="0"/>
    <cellStyle name="Normal 16 3 5 3 3 3" xfId="0"/>
    <cellStyle name="Normal 16 3 5 3 4" xfId="0"/>
    <cellStyle name="Normal 16 3 5 3 5" xfId="0"/>
    <cellStyle name="Normal 16 3 5 4" xfId="0"/>
    <cellStyle name="Normal 16 3 5 4 2" xfId="0"/>
    <cellStyle name="Normal 16 3 5 4 2 2" xfId="0"/>
    <cellStyle name="Normal 16 3 5 4 2 3" xfId="0"/>
    <cellStyle name="Normal 16 3 5 4 3" xfId="0"/>
    <cellStyle name="Normal 16 3 5 4 4" xfId="0"/>
    <cellStyle name="Normal 16 3 5 5" xfId="0"/>
    <cellStyle name="Normal 16 3 5 5 2" xfId="0"/>
    <cellStyle name="Normal 16 3 5 5 2 2" xfId="0"/>
    <cellStyle name="Normal 16 3 5 5 2 3" xfId="0"/>
    <cellStyle name="Normal 16 3 5 5 3" xfId="0"/>
    <cellStyle name="Normal 16 3 5 5 4" xfId="0"/>
    <cellStyle name="Normal 16 3 5 6" xfId="0"/>
    <cellStyle name="Normal 16 3 5 6 2" xfId="0"/>
    <cellStyle name="Normal 16 3 5 6 3" xfId="0"/>
    <cellStyle name="Normal 16 3 5 7" xfId="0"/>
    <cellStyle name="Normal 16 3 5 8" xfId="0"/>
    <cellStyle name="Normal 16 3 6" xfId="0"/>
    <cellStyle name="Normal 16 3 6 2" xfId="0"/>
    <cellStyle name="Normal 16 3 6 2 2" xfId="0"/>
    <cellStyle name="Normal 16 3 6 2 2 2" xfId="0"/>
    <cellStyle name="Normal 16 3 6 2 2 3" xfId="0"/>
    <cellStyle name="Normal 16 3 6 2 3" xfId="0"/>
    <cellStyle name="Normal 16 3 6 2 4" xfId="0"/>
    <cellStyle name="Normal 16 3 6 3" xfId="0"/>
    <cellStyle name="Normal 16 3 6 3 2" xfId="0"/>
    <cellStyle name="Normal 16 3 6 3 3" xfId="0"/>
    <cellStyle name="Normal 16 3 6 4" xfId="0"/>
    <cellStyle name="Normal 16 3 6 5" xfId="0"/>
    <cellStyle name="Normal 16 3 7" xfId="0"/>
    <cellStyle name="Normal 16 3 7 2" xfId="0"/>
    <cellStyle name="Normal 16 3 7 2 2" xfId="0"/>
    <cellStyle name="Normal 16 3 7 2 2 2" xfId="0"/>
    <cellStyle name="Normal 16 3 7 2 2 3" xfId="0"/>
    <cellStyle name="Normal 16 3 7 2 3" xfId="0"/>
    <cellStyle name="Normal 16 3 7 2 4" xfId="0"/>
    <cellStyle name="Normal 16 3 7 3" xfId="0"/>
    <cellStyle name="Normal 16 3 7 3 2" xfId="0"/>
    <cellStyle name="Normal 16 3 7 3 3" xfId="0"/>
    <cellStyle name="Normal 16 3 7 4" xfId="0"/>
    <cellStyle name="Normal 16 3 7 5" xfId="0"/>
    <cellStyle name="Normal 16 3 8" xfId="0"/>
    <cellStyle name="Normal 16 3 8 2" xfId="0"/>
    <cellStyle name="Normal 16 3 8 2 2" xfId="0"/>
    <cellStyle name="Normal 16 3 8 2 3" xfId="0"/>
    <cellStyle name="Normal 16 3 8 3" xfId="0"/>
    <cellStyle name="Normal 16 3 8 4" xfId="0"/>
    <cellStyle name="Normal 16 3 9" xfId="0"/>
    <cellStyle name="Normal 16 3 9 2" xfId="0"/>
    <cellStyle name="Normal 16 3 9 2 2" xfId="0"/>
    <cellStyle name="Normal 16 3 9 2 3" xfId="0"/>
    <cellStyle name="Normal 16 3 9 3" xfId="0"/>
    <cellStyle name="Normal 16 3 9 4" xfId="0"/>
    <cellStyle name="Normal 16 4" xfId="0"/>
    <cellStyle name="Normal 16 4 10" xfId="0"/>
    <cellStyle name="Normal 16 4 11" xfId="0"/>
    <cellStyle name="Normal 16 4 2" xfId="0"/>
    <cellStyle name="Normal 16 4 2 10" xfId="0"/>
    <cellStyle name="Normal 16 4 2 2" xfId="0"/>
    <cellStyle name="Normal 16 4 2 2 2" xfId="0"/>
    <cellStyle name="Normal 16 4 2 2 2 2" xfId="0"/>
    <cellStyle name="Normal 16 4 2 2 2 2 2" xfId="0"/>
    <cellStyle name="Normal 16 4 2 2 2 2 2 2" xfId="0"/>
    <cellStyle name="Normal 16 4 2 2 2 2 2 3" xfId="0"/>
    <cellStyle name="Normal 16 4 2 2 2 2 3" xfId="0"/>
    <cellStyle name="Normal 16 4 2 2 2 2 4" xfId="0"/>
    <cellStyle name="Normal 16 4 2 2 2 3" xfId="0"/>
    <cellStyle name="Normal 16 4 2 2 2 3 2" xfId="0"/>
    <cellStyle name="Normal 16 4 2 2 2 3 3" xfId="0"/>
    <cellStyle name="Normal 16 4 2 2 2 4" xfId="0"/>
    <cellStyle name="Normal 16 4 2 2 2 5" xfId="0"/>
    <cellStyle name="Normal 16 4 2 2 3" xfId="0"/>
    <cellStyle name="Normal 16 4 2 2 3 2" xfId="0"/>
    <cellStyle name="Normal 16 4 2 2 3 2 2" xfId="0"/>
    <cellStyle name="Normal 16 4 2 2 3 2 2 2" xfId="0"/>
    <cellStyle name="Normal 16 4 2 2 3 2 2 3" xfId="0"/>
    <cellStyle name="Normal 16 4 2 2 3 2 3" xfId="0"/>
    <cellStyle name="Normal 16 4 2 2 3 2 4" xfId="0"/>
    <cellStyle name="Normal 16 4 2 2 3 3" xfId="0"/>
    <cellStyle name="Normal 16 4 2 2 3 3 2" xfId="0"/>
    <cellStyle name="Normal 16 4 2 2 3 3 3" xfId="0"/>
    <cellStyle name="Normal 16 4 2 2 3 4" xfId="0"/>
    <cellStyle name="Normal 16 4 2 2 3 5" xfId="0"/>
    <cellStyle name="Normal 16 4 2 2 4" xfId="0"/>
    <cellStyle name="Normal 16 4 2 2 4 2" xfId="0"/>
    <cellStyle name="Normal 16 4 2 2 4 2 2" xfId="0"/>
    <cellStyle name="Normal 16 4 2 2 4 2 3" xfId="0"/>
    <cellStyle name="Normal 16 4 2 2 4 3" xfId="0"/>
    <cellStyle name="Normal 16 4 2 2 4 4" xfId="0"/>
    <cellStyle name="Normal 16 4 2 2 5" xfId="0"/>
    <cellStyle name="Normal 16 4 2 2 5 2" xfId="0"/>
    <cellStyle name="Normal 16 4 2 2 5 2 2" xfId="0"/>
    <cellStyle name="Normal 16 4 2 2 5 2 3" xfId="0"/>
    <cellStyle name="Normal 16 4 2 2 5 3" xfId="0"/>
    <cellStyle name="Normal 16 4 2 2 5 4" xfId="0"/>
    <cellStyle name="Normal 16 4 2 2 6" xfId="0"/>
    <cellStyle name="Normal 16 4 2 2 6 2" xfId="0"/>
    <cellStyle name="Normal 16 4 2 2 6 3" xfId="0"/>
    <cellStyle name="Normal 16 4 2 2 7" xfId="0"/>
    <cellStyle name="Normal 16 4 2 2 8" xfId="0"/>
    <cellStyle name="Normal 16 4 2 3" xfId="0"/>
    <cellStyle name="Normal 16 4 2 3 2" xfId="0"/>
    <cellStyle name="Normal 16 4 2 3 2 2" xfId="0"/>
    <cellStyle name="Normal 16 4 2 3 2 2 2" xfId="0"/>
    <cellStyle name="Normal 16 4 2 3 2 2 2 2" xfId="0"/>
    <cellStyle name="Normal 16 4 2 3 2 2 2 3" xfId="0"/>
    <cellStyle name="Normal 16 4 2 3 2 2 3" xfId="0"/>
    <cellStyle name="Normal 16 4 2 3 2 2 4" xfId="0"/>
    <cellStyle name="Normal 16 4 2 3 2 3" xfId="0"/>
    <cellStyle name="Normal 16 4 2 3 2 3 2" xfId="0"/>
    <cellStyle name="Normal 16 4 2 3 2 3 3" xfId="0"/>
    <cellStyle name="Normal 16 4 2 3 2 4" xfId="0"/>
    <cellStyle name="Normal 16 4 2 3 2 5" xfId="0"/>
    <cellStyle name="Normal 16 4 2 3 3" xfId="0"/>
    <cellStyle name="Normal 16 4 2 3 3 2" xfId="0"/>
    <cellStyle name="Normal 16 4 2 3 3 2 2" xfId="0"/>
    <cellStyle name="Normal 16 4 2 3 3 2 2 2" xfId="0"/>
    <cellStyle name="Normal 16 4 2 3 3 2 2 3" xfId="0"/>
    <cellStyle name="Normal 16 4 2 3 3 2 3" xfId="0"/>
    <cellStyle name="Normal 16 4 2 3 3 2 4" xfId="0"/>
    <cellStyle name="Normal 16 4 2 3 3 3" xfId="0"/>
    <cellStyle name="Normal 16 4 2 3 3 3 2" xfId="0"/>
    <cellStyle name="Normal 16 4 2 3 3 3 3" xfId="0"/>
    <cellStyle name="Normal 16 4 2 3 3 4" xfId="0"/>
    <cellStyle name="Normal 16 4 2 3 3 5" xfId="0"/>
    <cellStyle name="Normal 16 4 2 3 4" xfId="0"/>
    <cellStyle name="Normal 16 4 2 3 4 2" xfId="0"/>
    <cellStyle name="Normal 16 4 2 3 4 2 2" xfId="0"/>
    <cellStyle name="Normal 16 4 2 3 4 2 3" xfId="0"/>
    <cellStyle name="Normal 16 4 2 3 4 3" xfId="0"/>
    <cellStyle name="Normal 16 4 2 3 4 4" xfId="0"/>
    <cellStyle name="Normal 16 4 2 3 5" xfId="0"/>
    <cellStyle name="Normal 16 4 2 3 5 2" xfId="0"/>
    <cellStyle name="Normal 16 4 2 3 5 2 2" xfId="0"/>
    <cellStyle name="Normal 16 4 2 3 5 2 3" xfId="0"/>
    <cellStyle name="Normal 16 4 2 3 5 3" xfId="0"/>
    <cellStyle name="Normal 16 4 2 3 5 4" xfId="0"/>
    <cellStyle name="Normal 16 4 2 3 6" xfId="0"/>
    <cellStyle name="Normal 16 4 2 3 6 2" xfId="0"/>
    <cellStyle name="Normal 16 4 2 3 6 3" xfId="0"/>
    <cellStyle name="Normal 16 4 2 3 7" xfId="0"/>
    <cellStyle name="Normal 16 4 2 3 8" xfId="0"/>
    <cellStyle name="Normal 16 4 2 4" xfId="0"/>
    <cellStyle name="Normal 16 4 2 4 2" xfId="0"/>
    <cellStyle name="Normal 16 4 2 4 2 2" xfId="0"/>
    <cellStyle name="Normal 16 4 2 4 2 2 2" xfId="0"/>
    <cellStyle name="Normal 16 4 2 4 2 2 3" xfId="0"/>
    <cellStyle name="Normal 16 4 2 4 2 3" xfId="0"/>
    <cellStyle name="Normal 16 4 2 4 2 4" xfId="0"/>
    <cellStyle name="Normal 16 4 2 4 3" xfId="0"/>
    <cellStyle name="Normal 16 4 2 4 3 2" xfId="0"/>
    <cellStyle name="Normal 16 4 2 4 3 3" xfId="0"/>
    <cellStyle name="Normal 16 4 2 4 4" xfId="0"/>
    <cellStyle name="Normal 16 4 2 4 5" xfId="0"/>
    <cellStyle name="Normal 16 4 2 5" xfId="0"/>
    <cellStyle name="Normal 16 4 2 5 2" xfId="0"/>
    <cellStyle name="Normal 16 4 2 5 2 2" xfId="0"/>
    <cellStyle name="Normal 16 4 2 5 2 2 2" xfId="0"/>
    <cellStyle name="Normal 16 4 2 5 2 2 3" xfId="0"/>
    <cellStyle name="Normal 16 4 2 5 2 3" xfId="0"/>
    <cellStyle name="Normal 16 4 2 5 2 4" xfId="0"/>
    <cellStyle name="Normal 16 4 2 5 3" xfId="0"/>
    <cellStyle name="Normal 16 4 2 5 3 2" xfId="0"/>
    <cellStyle name="Normal 16 4 2 5 3 3" xfId="0"/>
    <cellStyle name="Normal 16 4 2 5 4" xfId="0"/>
    <cellStyle name="Normal 16 4 2 5 5" xfId="0"/>
    <cellStyle name="Normal 16 4 2 6" xfId="0"/>
    <cellStyle name="Normal 16 4 2 6 2" xfId="0"/>
    <cellStyle name="Normal 16 4 2 6 2 2" xfId="0"/>
    <cellStyle name="Normal 16 4 2 6 2 3" xfId="0"/>
    <cellStyle name="Normal 16 4 2 6 3" xfId="0"/>
    <cellStyle name="Normal 16 4 2 6 4" xfId="0"/>
    <cellStyle name="Normal 16 4 2 7" xfId="0"/>
    <cellStyle name="Normal 16 4 2 7 2" xfId="0"/>
    <cellStyle name="Normal 16 4 2 7 2 2" xfId="0"/>
    <cellStyle name="Normal 16 4 2 7 2 3" xfId="0"/>
    <cellStyle name="Normal 16 4 2 7 3" xfId="0"/>
    <cellStyle name="Normal 16 4 2 7 4" xfId="0"/>
    <cellStyle name="Normal 16 4 2 8" xfId="0"/>
    <cellStyle name="Normal 16 4 2 8 2" xfId="0"/>
    <cellStyle name="Normal 16 4 2 8 3" xfId="0"/>
    <cellStyle name="Normal 16 4 2 9" xfId="0"/>
    <cellStyle name="Normal 16 4 3" xfId="0"/>
    <cellStyle name="Normal 16 4 3 2" xfId="0"/>
    <cellStyle name="Normal 16 4 3 2 2" xfId="0"/>
    <cellStyle name="Normal 16 4 3 2 2 2" xfId="0"/>
    <cellStyle name="Normal 16 4 3 2 2 2 2" xfId="0"/>
    <cellStyle name="Normal 16 4 3 2 2 2 2 2" xfId="0"/>
    <cellStyle name="Normal 16 4 3 2 2 2 2 3" xfId="0"/>
    <cellStyle name="Normal 16 4 3 2 2 2 3" xfId="0"/>
    <cellStyle name="Normal 16 4 3 2 2 2 4" xfId="0"/>
    <cellStyle name="Normal 16 4 3 2 2 3" xfId="0"/>
    <cellStyle name="Normal 16 4 3 2 2 3 2" xfId="0"/>
    <cellStyle name="Normal 16 4 3 2 2 3 3" xfId="0"/>
    <cellStyle name="Normal 16 4 3 2 2 4" xfId="0"/>
    <cellStyle name="Normal 16 4 3 2 2 5" xfId="0"/>
    <cellStyle name="Normal 16 4 3 2 3" xfId="0"/>
    <cellStyle name="Normal 16 4 3 2 3 2" xfId="0"/>
    <cellStyle name="Normal 16 4 3 2 3 2 2" xfId="0"/>
    <cellStyle name="Normal 16 4 3 2 3 2 2 2" xfId="0"/>
    <cellStyle name="Normal 16 4 3 2 3 2 2 3" xfId="0"/>
    <cellStyle name="Normal 16 4 3 2 3 2 3" xfId="0"/>
    <cellStyle name="Normal 16 4 3 2 3 2 4" xfId="0"/>
    <cellStyle name="Normal 16 4 3 2 3 3" xfId="0"/>
    <cellStyle name="Normal 16 4 3 2 3 3 2" xfId="0"/>
    <cellStyle name="Normal 16 4 3 2 3 3 3" xfId="0"/>
    <cellStyle name="Normal 16 4 3 2 3 4" xfId="0"/>
    <cellStyle name="Normal 16 4 3 2 3 5" xfId="0"/>
    <cellStyle name="Normal 16 4 3 2 4" xfId="0"/>
    <cellStyle name="Normal 16 4 3 2 4 2" xfId="0"/>
    <cellStyle name="Normal 16 4 3 2 4 2 2" xfId="0"/>
    <cellStyle name="Normal 16 4 3 2 4 2 3" xfId="0"/>
    <cellStyle name="Normal 16 4 3 2 4 3" xfId="0"/>
    <cellStyle name="Normal 16 4 3 2 4 4" xfId="0"/>
    <cellStyle name="Normal 16 4 3 2 5" xfId="0"/>
    <cellStyle name="Normal 16 4 3 2 5 2" xfId="0"/>
    <cellStyle name="Normal 16 4 3 2 5 2 2" xfId="0"/>
    <cellStyle name="Normal 16 4 3 2 5 2 3" xfId="0"/>
    <cellStyle name="Normal 16 4 3 2 5 3" xfId="0"/>
    <cellStyle name="Normal 16 4 3 2 5 4" xfId="0"/>
    <cellStyle name="Normal 16 4 3 2 6" xfId="0"/>
    <cellStyle name="Normal 16 4 3 2 6 2" xfId="0"/>
    <cellStyle name="Normal 16 4 3 2 6 3" xfId="0"/>
    <cellStyle name="Normal 16 4 3 2 7" xfId="0"/>
    <cellStyle name="Normal 16 4 3 2 8" xfId="0"/>
    <cellStyle name="Normal 16 4 3 3" xfId="0"/>
    <cellStyle name="Normal 16 4 3 3 2" xfId="0"/>
    <cellStyle name="Normal 16 4 3 3 2 2" xfId="0"/>
    <cellStyle name="Normal 16 4 3 3 2 2 2" xfId="0"/>
    <cellStyle name="Normal 16 4 3 3 2 2 3" xfId="0"/>
    <cellStyle name="Normal 16 4 3 3 2 3" xfId="0"/>
    <cellStyle name="Normal 16 4 3 3 2 4" xfId="0"/>
    <cellStyle name="Normal 16 4 3 3 3" xfId="0"/>
    <cellStyle name="Normal 16 4 3 3 3 2" xfId="0"/>
    <cellStyle name="Normal 16 4 3 3 3 3" xfId="0"/>
    <cellStyle name="Normal 16 4 3 3 4" xfId="0"/>
    <cellStyle name="Normal 16 4 3 3 5" xfId="0"/>
    <cellStyle name="Normal 16 4 3 4" xfId="0"/>
    <cellStyle name="Normal 16 4 3 4 2" xfId="0"/>
    <cellStyle name="Normal 16 4 3 4 2 2" xfId="0"/>
    <cellStyle name="Normal 16 4 3 4 2 2 2" xfId="0"/>
    <cellStyle name="Normal 16 4 3 4 2 2 3" xfId="0"/>
    <cellStyle name="Normal 16 4 3 4 2 3" xfId="0"/>
    <cellStyle name="Normal 16 4 3 4 2 4" xfId="0"/>
    <cellStyle name="Normal 16 4 3 4 3" xfId="0"/>
    <cellStyle name="Normal 16 4 3 4 3 2" xfId="0"/>
    <cellStyle name="Normal 16 4 3 4 3 3" xfId="0"/>
    <cellStyle name="Normal 16 4 3 4 4" xfId="0"/>
    <cellStyle name="Normal 16 4 3 4 5" xfId="0"/>
    <cellStyle name="Normal 16 4 3 5" xfId="0"/>
    <cellStyle name="Normal 16 4 3 5 2" xfId="0"/>
    <cellStyle name="Normal 16 4 3 5 2 2" xfId="0"/>
    <cellStyle name="Normal 16 4 3 5 2 3" xfId="0"/>
    <cellStyle name="Normal 16 4 3 5 3" xfId="0"/>
    <cellStyle name="Normal 16 4 3 5 4" xfId="0"/>
    <cellStyle name="Normal 16 4 3 6" xfId="0"/>
    <cellStyle name="Normal 16 4 3 6 2" xfId="0"/>
    <cellStyle name="Normal 16 4 3 6 2 2" xfId="0"/>
    <cellStyle name="Normal 16 4 3 6 2 3" xfId="0"/>
    <cellStyle name="Normal 16 4 3 6 3" xfId="0"/>
    <cellStyle name="Normal 16 4 3 6 4" xfId="0"/>
    <cellStyle name="Normal 16 4 3 7" xfId="0"/>
    <cellStyle name="Normal 16 4 3 7 2" xfId="0"/>
    <cellStyle name="Normal 16 4 3 7 3" xfId="0"/>
    <cellStyle name="Normal 16 4 3 8" xfId="0"/>
    <cellStyle name="Normal 16 4 3 9" xfId="0"/>
    <cellStyle name="Normal 16 4 4" xfId="0"/>
    <cellStyle name="Normal 16 4 4 2" xfId="0"/>
    <cellStyle name="Normal 16 4 4 2 2" xfId="0"/>
    <cellStyle name="Normal 16 4 4 2 2 2" xfId="0"/>
    <cellStyle name="Normal 16 4 4 2 2 2 2" xfId="0"/>
    <cellStyle name="Normal 16 4 4 2 2 2 3" xfId="0"/>
    <cellStyle name="Normal 16 4 4 2 2 3" xfId="0"/>
    <cellStyle name="Normal 16 4 4 2 2 4" xfId="0"/>
    <cellStyle name="Normal 16 4 4 2 3" xfId="0"/>
    <cellStyle name="Normal 16 4 4 2 3 2" xfId="0"/>
    <cellStyle name="Normal 16 4 4 2 3 3" xfId="0"/>
    <cellStyle name="Normal 16 4 4 2 4" xfId="0"/>
    <cellStyle name="Normal 16 4 4 2 5" xfId="0"/>
    <cellStyle name="Normal 16 4 4 3" xfId="0"/>
    <cellStyle name="Normal 16 4 4 3 2" xfId="0"/>
    <cellStyle name="Normal 16 4 4 3 2 2" xfId="0"/>
    <cellStyle name="Normal 16 4 4 3 2 2 2" xfId="0"/>
    <cellStyle name="Normal 16 4 4 3 2 2 3" xfId="0"/>
    <cellStyle name="Normal 16 4 4 3 2 3" xfId="0"/>
    <cellStyle name="Normal 16 4 4 3 2 4" xfId="0"/>
    <cellStyle name="Normal 16 4 4 3 3" xfId="0"/>
    <cellStyle name="Normal 16 4 4 3 3 2" xfId="0"/>
    <cellStyle name="Normal 16 4 4 3 3 3" xfId="0"/>
    <cellStyle name="Normal 16 4 4 3 4" xfId="0"/>
    <cellStyle name="Normal 16 4 4 3 5" xfId="0"/>
    <cellStyle name="Normal 16 4 4 4" xfId="0"/>
    <cellStyle name="Normal 16 4 4 4 2" xfId="0"/>
    <cellStyle name="Normal 16 4 4 4 2 2" xfId="0"/>
    <cellStyle name="Normal 16 4 4 4 2 3" xfId="0"/>
    <cellStyle name="Normal 16 4 4 4 3" xfId="0"/>
    <cellStyle name="Normal 16 4 4 4 4" xfId="0"/>
    <cellStyle name="Normal 16 4 4 5" xfId="0"/>
    <cellStyle name="Normal 16 4 4 5 2" xfId="0"/>
    <cellStyle name="Normal 16 4 4 5 2 2" xfId="0"/>
    <cellStyle name="Normal 16 4 4 5 2 3" xfId="0"/>
    <cellStyle name="Normal 16 4 4 5 3" xfId="0"/>
    <cellStyle name="Normal 16 4 4 5 4" xfId="0"/>
    <cellStyle name="Normal 16 4 4 6" xfId="0"/>
    <cellStyle name="Normal 16 4 4 6 2" xfId="0"/>
    <cellStyle name="Normal 16 4 4 6 3" xfId="0"/>
    <cellStyle name="Normal 16 4 4 7" xfId="0"/>
    <cellStyle name="Normal 16 4 4 8" xfId="0"/>
    <cellStyle name="Normal 16 4 5" xfId="0"/>
    <cellStyle name="Normal 16 4 5 2" xfId="0"/>
    <cellStyle name="Normal 16 4 5 2 2" xfId="0"/>
    <cellStyle name="Normal 16 4 5 2 2 2" xfId="0"/>
    <cellStyle name="Normal 16 4 5 2 2 3" xfId="0"/>
    <cellStyle name="Normal 16 4 5 2 3" xfId="0"/>
    <cellStyle name="Normal 16 4 5 2 4" xfId="0"/>
    <cellStyle name="Normal 16 4 5 3" xfId="0"/>
    <cellStyle name="Normal 16 4 5 3 2" xfId="0"/>
    <cellStyle name="Normal 16 4 5 3 3" xfId="0"/>
    <cellStyle name="Normal 16 4 5 4" xfId="0"/>
    <cellStyle name="Normal 16 4 5 5" xfId="0"/>
    <cellStyle name="Normal 16 4 6" xfId="0"/>
    <cellStyle name="Normal 16 4 6 2" xfId="0"/>
    <cellStyle name="Normal 16 4 6 2 2" xfId="0"/>
    <cellStyle name="Normal 16 4 6 2 2 2" xfId="0"/>
    <cellStyle name="Normal 16 4 6 2 2 3" xfId="0"/>
    <cellStyle name="Normal 16 4 6 2 3" xfId="0"/>
    <cellStyle name="Normal 16 4 6 2 4" xfId="0"/>
    <cellStyle name="Normal 16 4 6 3" xfId="0"/>
    <cellStyle name="Normal 16 4 6 3 2" xfId="0"/>
    <cellStyle name="Normal 16 4 6 3 3" xfId="0"/>
    <cellStyle name="Normal 16 4 6 4" xfId="0"/>
    <cellStyle name="Normal 16 4 6 5" xfId="0"/>
    <cellStyle name="Normal 16 4 7" xfId="0"/>
    <cellStyle name="Normal 16 4 7 2" xfId="0"/>
    <cellStyle name="Normal 16 4 7 2 2" xfId="0"/>
    <cellStyle name="Normal 16 4 7 2 3" xfId="0"/>
    <cellStyle name="Normal 16 4 7 3" xfId="0"/>
    <cellStyle name="Normal 16 4 7 4" xfId="0"/>
    <cellStyle name="Normal 16 4 8" xfId="0"/>
    <cellStyle name="Normal 16 4 8 2" xfId="0"/>
    <cellStyle name="Normal 16 4 8 2 2" xfId="0"/>
    <cellStyle name="Normal 16 4 8 2 3" xfId="0"/>
    <cellStyle name="Normal 16 4 8 3" xfId="0"/>
    <cellStyle name="Normal 16 4 8 4" xfId="0"/>
    <cellStyle name="Normal 16 4 9" xfId="0"/>
    <cellStyle name="Normal 16 4 9 2" xfId="0"/>
    <cellStyle name="Normal 16 4 9 3" xfId="0"/>
    <cellStyle name="Normal 16 5" xfId="0"/>
    <cellStyle name="Normal 16 5 10" xfId="0"/>
    <cellStyle name="Normal 16 5 2" xfId="0"/>
    <cellStyle name="Normal 16 5 2 2" xfId="0"/>
    <cellStyle name="Normal 16 5 2 2 2" xfId="0"/>
    <cellStyle name="Normal 16 5 2 2 2 2" xfId="0"/>
    <cellStyle name="Normal 16 5 2 2 2 2 2" xfId="0"/>
    <cellStyle name="Normal 16 5 2 2 2 2 3" xfId="0"/>
    <cellStyle name="Normal 16 5 2 2 2 3" xfId="0"/>
    <cellStyle name="Normal 16 5 2 2 2 4" xfId="0"/>
    <cellStyle name="Normal 16 5 2 2 3" xfId="0"/>
    <cellStyle name="Normal 16 5 2 2 3 2" xfId="0"/>
    <cellStyle name="Normal 16 5 2 2 3 3" xfId="0"/>
    <cellStyle name="Normal 16 5 2 2 4" xfId="0"/>
    <cellStyle name="Normal 16 5 2 2 5" xfId="0"/>
    <cellStyle name="Normal 16 5 2 3" xfId="0"/>
    <cellStyle name="Normal 16 5 2 3 2" xfId="0"/>
    <cellStyle name="Normal 16 5 2 3 2 2" xfId="0"/>
    <cellStyle name="Normal 16 5 2 3 2 2 2" xfId="0"/>
    <cellStyle name="Normal 16 5 2 3 2 2 3" xfId="0"/>
    <cellStyle name="Normal 16 5 2 3 2 3" xfId="0"/>
    <cellStyle name="Normal 16 5 2 3 2 4" xfId="0"/>
    <cellStyle name="Normal 16 5 2 3 3" xfId="0"/>
    <cellStyle name="Normal 16 5 2 3 3 2" xfId="0"/>
    <cellStyle name="Normal 16 5 2 3 3 3" xfId="0"/>
    <cellStyle name="Normal 16 5 2 3 4" xfId="0"/>
    <cellStyle name="Normal 16 5 2 3 5" xfId="0"/>
    <cellStyle name="Normal 16 5 2 4" xfId="0"/>
    <cellStyle name="Normal 16 5 2 4 2" xfId="0"/>
    <cellStyle name="Normal 16 5 2 4 2 2" xfId="0"/>
    <cellStyle name="Normal 16 5 2 4 2 3" xfId="0"/>
    <cellStyle name="Normal 16 5 2 4 3" xfId="0"/>
    <cellStyle name="Normal 16 5 2 4 4" xfId="0"/>
    <cellStyle name="Normal 16 5 2 5" xfId="0"/>
    <cellStyle name="Normal 16 5 2 5 2" xfId="0"/>
    <cellStyle name="Normal 16 5 2 5 2 2" xfId="0"/>
    <cellStyle name="Normal 16 5 2 5 2 3" xfId="0"/>
    <cellStyle name="Normal 16 5 2 5 3" xfId="0"/>
    <cellStyle name="Normal 16 5 2 5 4" xfId="0"/>
    <cellStyle name="Normal 16 5 2 6" xfId="0"/>
    <cellStyle name="Normal 16 5 2 6 2" xfId="0"/>
    <cellStyle name="Normal 16 5 2 6 3" xfId="0"/>
    <cellStyle name="Normal 16 5 2 7" xfId="0"/>
    <cellStyle name="Normal 16 5 2 8" xfId="0"/>
    <cellStyle name="Normal 16 5 3" xfId="0"/>
    <cellStyle name="Normal 16 5 3 2" xfId="0"/>
    <cellStyle name="Normal 16 5 3 2 2" xfId="0"/>
    <cellStyle name="Normal 16 5 3 2 2 2" xfId="0"/>
    <cellStyle name="Normal 16 5 3 2 2 2 2" xfId="0"/>
    <cellStyle name="Normal 16 5 3 2 2 2 3" xfId="0"/>
    <cellStyle name="Normal 16 5 3 2 2 3" xfId="0"/>
    <cellStyle name="Normal 16 5 3 2 2 4" xfId="0"/>
    <cellStyle name="Normal 16 5 3 2 3" xfId="0"/>
    <cellStyle name="Normal 16 5 3 2 3 2" xfId="0"/>
    <cellStyle name="Normal 16 5 3 2 3 3" xfId="0"/>
    <cellStyle name="Normal 16 5 3 2 4" xfId="0"/>
    <cellStyle name="Normal 16 5 3 2 5" xfId="0"/>
    <cellStyle name="Normal 16 5 3 3" xfId="0"/>
    <cellStyle name="Normal 16 5 3 3 2" xfId="0"/>
    <cellStyle name="Normal 16 5 3 3 2 2" xfId="0"/>
    <cellStyle name="Normal 16 5 3 3 2 2 2" xfId="0"/>
    <cellStyle name="Normal 16 5 3 3 2 2 3" xfId="0"/>
    <cellStyle name="Normal 16 5 3 3 2 3" xfId="0"/>
    <cellStyle name="Normal 16 5 3 3 2 4" xfId="0"/>
    <cellStyle name="Normal 16 5 3 3 3" xfId="0"/>
    <cellStyle name="Normal 16 5 3 3 3 2" xfId="0"/>
    <cellStyle name="Normal 16 5 3 3 3 3" xfId="0"/>
    <cellStyle name="Normal 16 5 3 3 4" xfId="0"/>
    <cellStyle name="Normal 16 5 3 3 5" xfId="0"/>
    <cellStyle name="Normal 16 5 3 4" xfId="0"/>
    <cellStyle name="Normal 16 5 3 4 2" xfId="0"/>
    <cellStyle name="Normal 16 5 3 4 2 2" xfId="0"/>
    <cellStyle name="Normal 16 5 3 4 2 3" xfId="0"/>
    <cellStyle name="Normal 16 5 3 4 3" xfId="0"/>
    <cellStyle name="Normal 16 5 3 4 4" xfId="0"/>
    <cellStyle name="Normal 16 5 3 5" xfId="0"/>
    <cellStyle name="Normal 16 5 3 5 2" xfId="0"/>
    <cellStyle name="Normal 16 5 3 5 2 2" xfId="0"/>
    <cellStyle name="Normal 16 5 3 5 2 3" xfId="0"/>
    <cellStyle name="Normal 16 5 3 5 3" xfId="0"/>
    <cellStyle name="Normal 16 5 3 5 4" xfId="0"/>
    <cellStyle name="Normal 16 5 3 6" xfId="0"/>
    <cellStyle name="Normal 16 5 3 6 2" xfId="0"/>
    <cellStyle name="Normal 16 5 3 6 3" xfId="0"/>
    <cellStyle name="Normal 16 5 3 7" xfId="0"/>
    <cellStyle name="Normal 16 5 3 8" xfId="0"/>
    <cellStyle name="Normal 16 5 4" xfId="0"/>
    <cellStyle name="Normal 16 5 4 2" xfId="0"/>
    <cellStyle name="Normal 16 5 4 2 2" xfId="0"/>
    <cellStyle name="Normal 16 5 4 2 2 2" xfId="0"/>
    <cellStyle name="Normal 16 5 4 2 2 3" xfId="0"/>
    <cellStyle name="Normal 16 5 4 2 3" xfId="0"/>
    <cellStyle name="Normal 16 5 4 2 4" xfId="0"/>
    <cellStyle name="Normal 16 5 4 3" xfId="0"/>
    <cellStyle name="Normal 16 5 4 3 2" xfId="0"/>
    <cellStyle name="Normal 16 5 4 3 3" xfId="0"/>
    <cellStyle name="Normal 16 5 4 4" xfId="0"/>
    <cellStyle name="Normal 16 5 4 5" xfId="0"/>
    <cellStyle name="Normal 16 5 5" xfId="0"/>
    <cellStyle name="Normal 16 5 5 2" xfId="0"/>
    <cellStyle name="Normal 16 5 5 2 2" xfId="0"/>
    <cellStyle name="Normal 16 5 5 2 2 2" xfId="0"/>
    <cellStyle name="Normal 16 5 5 2 2 3" xfId="0"/>
    <cellStyle name="Normal 16 5 5 2 3" xfId="0"/>
    <cellStyle name="Normal 16 5 5 2 4" xfId="0"/>
    <cellStyle name="Normal 16 5 5 3" xfId="0"/>
    <cellStyle name="Normal 16 5 5 3 2" xfId="0"/>
    <cellStyle name="Normal 16 5 5 3 3" xfId="0"/>
    <cellStyle name="Normal 16 5 5 4" xfId="0"/>
    <cellStyle name="Normal 16 5 5 5" xfId="0"/>
    <cellStyle name="Normal 16 5 6" xfId="0"/>
    <cellStyle name="Normal 16 5 6 2" xfId="0"/>
    <cellStyle name="Normal 16 5 6 2 2" xfId="0"/>
    <cellStyle name="Normal 16 5 6 2 3" xfId="0"/>
    <cellStyle name="Normal 16 5 6 3" xfId="0"/>
    <cellStyle name="Normal 16 5 6 4" xfId="0"/>
    <cellStyle name="Normal 16 5 7" xfId="0"/>
    <cellStyle name="Normal 16 5 7 2" xfId="0"/>
    <cellStyle name="Normal 16 5 7 2 2" xfId="0"/>
    <cellStyle name="Normal 16 5 7 2 3" xfId="0"/>
    <cellStyle name="Normal 16 5 7 3" xfId="0"/>
    <cellStyle name="Normal 16 5 7 4" xfId="0"/>
    <cellStyle name="Normal 16 5 8" xfId="0"/>
    <cellStyle name="Normal 16 5 8 2" xfId="0"/>
    <cellStyle name="Normal 16 5 8 3" xfId="0"/>
    <cellStyle name="Normal 16 5 9" xfId="0"/>
    <cellStyle name="Normal 16 6" xfId="0"/>
    <cellStyle name="Normal 16 6 2" xfId="0"/>
    <cellStyle name="Normal 16 6 2 2" xfId="0"/>
    <cellStyle name="Normal 16 6 2 2 2" xfId="0"/>
    <cellStyle name="Normal 16 6 2 2 2 2" xfId="0"/>
    <cellStyle name="Normal 16 6 2 2 2 2 2" xfId="0"/>
    <cellStyle name="Normal 16 6 2 2 2 2 3" xfId="0"/>
    <cellStyle name="Normal 16 6 2 2 2 3" xfId="0"/>
    <cellStyle name="Normal 16 6 2 2 2 4" xfId="0"/>
    <cellStyle name="Normal 16 6 2 2 3" xfId="0"/>
    <cellStyle name="Normal 16 6 2 2 3 2" xfId="0"/>
    <cellStyle name="Normal 16 6 2 2 3 3" xfId="0"/>
    <cellStyle name="Normal 16 6 2 2 4" xfId="0"/>
    <cellStyle name="Normal 16 6 2 2 5" xfId="0"/>
    <cellStyle name="Normal 16 6 2 3" xfId="0"/>
    <cellStyle name="Normal 16 6 2 3 2" xfId="0"/>
    <cellStyle name="Normal 16 6 2 3 2 2" xfId="0"/>
    <cellStyle name="Normal 16 6 2 3 2 2 2" xfId="0"/>
    <cellStyle name="Normal 16 6 2 3 2 2 3" xfId="0"/>
    <cellStyle name="Normal 16 6 2 3 2 3" xfId="0"/>
    <cellStyle name="Normal 16 6 2 3 2 4" xfId="0"/>
    <cellStyle name="Normal 16 6 2 3 3" xfId="0"/>
    <cellStyle name="Normal 16 6 2 3 3 2" xfId="0"/>
    <cellStyle name="Normal 16 6 2 3 3 3" xfId="0"/>
    <cellStyle name="Normal 16 6 2 3 4" xfId="0"/>
    <cellStyle name="Normal 16 6 2 3 5" xfId="0"/>
    <cellStyle name="Normal 16 6 2 4" xfId="0"/>
    <cellStyle name="Normal 16 6 2 4 2" xfId="0"/>
    <cellStyle name="Normal 16 6 2 4 2 2" xfId="0"/>
    <cellStyle name="Normal 16 6 2 4 2 3" xfId="0"/>
    <cellStyle name="Normal 16 6 2 4 3" xfId="0"/>
    <cellStyle name="Normal 16 6 2 4 4" xfId="0"/>
    <cellStyle name="Normal 16 6 2 5" xfId="0"/>
    <cellStyle name="Normal 16 6 2 5 2" xfId="0"/>
    <cellStyle name="Normal 16 6 2 5 2 2" xfId="0"/>
    <cellStyle name="Normal 16 6 2 5 2 3" xfId="0"/>
    <cellStyle name="Normal 16 6 2 5 3" xfId="0"/>
    <cellStyle name="Normal 16 6 2 5 4" xfId="0"/>
    <cellStyle name="Normal 16 6 2 6" xfId="0"/>
    <cellStyle name="Normal 16 6 2 6 2" xfId="0"/>
    <cellStyle name="Normal 16 6 2 6 3" xfId="0"/>
    <cellStyle name="Normal 16 6 2 7" xfId="0"/>
    <cellStyle name="Normal 16 6 2 8" xfId="0"/>
    <cellStyle name="Normal 16 6 3" xfId="0"/>
    <cellStyle name="Normal 16 6 3 2" xfId="0"/>
    <cellStyle name="Normal 16 6 3 2 2" xfId="0"/>
    <cellStyle name="Normal 16 6 3 2 2 2" xfId="0"/>
    <cellStyle name="Normal 16 6 3 2 2 3" xfId="0"/>
    <cellStyle name="Normal 16 6 3 2 3" xfId="0"/>
    <cellStyle name="Normal 16 6 3 2 4" xfId="0"/>
    <cellStyle name="Normal 16 6 3 3" xfId="0"/>
    <cellStyle name="Normal 16 6 3 3 2" xfId="0"/>
    <cellStyle name="Normal 16 6 3 3 3" xfId="0"/>
    <cellStyle name="Normal 16 6 3 4" xfId="0"/>
    <cellStyle name="Normal 16 6 3 5" xfId="0"/>
    <cellStyle name="Normal 16 6 4" xfId="0"/>
    <cellStyle name="Normal 16 6 4 2" xfId="0"/>
    <cellStyle name="Normal 16 6 4 2 2" xfId="0"/>
    <cellStyle name="Normal 16 6 4 2 2 2" xfId="0"/>
    <cellStyle name="Normal 16 6 4 2 2 3" xfId="0"/>
    <cellStyle name="Normal 16 6 4 2 3" xfId="0"/>
    <cellStyle name="Normal 16 6 4 2 4" xfId="0"/>
    <cellStyle name="Normal 16 6 4 3" xfId="0"/>
    <cellStyle name="Normal 16 6 4 3 2" xfId="0"/>
    <cellStyle name="Normal 16 6 4 3 3" xfId="0"/>
    <cellStyle name="Normal 16 6 4 4" xfId="0"/>
    <cellStyle name="Normal 16 6 4 5" xfId="0"/>
    <cellStyle name="Normal 16 6 5" xfId="0"/>
    <cellStyle name="Normal 16 6 5 2" xfId="0"/>
    <cellStyle name="Normal 16 6 5 2 2" xfId="0"/>
    <cellStyle name="Normal 16 6 5 2 3" xfId="0"/>
    <cellStyle name="Normal 16 6 5 3" xfId="0"/>
    <cellStyle name="Normal 16 6 5 4" xfId="0"/>
    <cellStyle name="Normal 16 6 6" xfId="0"/>
    <cellStyle name="Normal 16 6 6 2" xfId="0"/>
    <cellStyle name="Normal 16 6 6 2 2" xfId="0"/>
    <cellStyle name="Normal 16 6 6 2 3" xfId="0"/>
    <cellStyle name="Normal 16 6 6 3" xfId="0"/>
    <cellStyle name="Normal 16 6 6 4" xfId="0"/>
    <cellStyle name="Normal 16 6 7" xfId="0"/>
    <cellStyle name="Normal 16 6 7 2" xfId="0"/>
    <cellStyle name="Normal 16 6 7 3" xfId="0"/>
    <cellStyle name="Normal 16 6 8" xfId="0"/>
    <cellStyle name="Normal 16 6 9" xfId="0"/>
    <cellStyle name="Normal 16 7" xfId="0"/>
    <cellStyle name="Normal 16 7 2" xfId="0"/>
    <cellStyle name="Normal 16 7 2 2" xfId="0"/>
    <cellStyle name="Normal 16 7 2 2 2" xfId="0"/>
    <cellStyle name="Normal 16 7 2 2 2 2" xfId="0"/>
    <cellStyle name="Normal 16 7 2 2 2 3" xfId="0"/>
    <cellStyle name="Normal 16 7 2 2 3" xfId="0"/>
    <cellStyle name="Normal 16 7 2 2 4" xfId="0"/>
    <cellStyle name="Normal 16 7 2 3" xfId="0"/>
    <cellStyle name="Normal 16 7 2 3 2" xfId="0"/>
    <cellStyle name="Normal 16 7 2 3 3" xfId="0"/>
    <cellStyle name="Normal 16 7 2 4" xfId="0"/>
    <cellStyle name="Normal 16 7 2 5" xfId="0"/>
    <cellStyle name="Normal 16 7 3" xfId="0"/>
    <cellStyle name="Normal 16 7 3 2" xfId="0"/>
    <cellStyle name="Normal 16 7 3 2 2" xfId="0"/>
    <cellStyle name="Normal 16 7 3 2 2 2" xfId="0"/>
    <cellStyle name="Normal 16 7 3 2 2 3" xfId="0"/>
    <cellStyle name="Normal 16 7 3 2 3" xfId="0"/>
    <cellStyle name="Normal 16 7 3 2 4" xfId="0"/>
    <cellStyle name="Normal 16 7 3 3" xfId="0"/>
    <cellStyle name="Normal 16 7 3 3 2" xfId="0"/>
    <cellStyle name="Normal 16 7 3 3 3" xfId="0"/>
    <cellStyle name="Normal 16 7 3 4" xfId="0"/>
    <cellStyle name="Normal 16 7 3 5" xfId="0"/>
    <cellStyle name="Normal 16 7 4" xfId="0"/>
    <cellStyle name="Normal 16 7 4 2" xfId="0"/>
    <cellStyle name="Normal 16 7 4 2 2" xfId="0"/>
    <cellStyle name="Normal 16 7 4 2 3" xfId="0"/>
    <cellStyle name="Normal 16 7 4 3" xfId="0"/>
    <cellStyle name="Normal 16 7 4 4" xfId="0"/>
    <cellStyle name="Normal 16 7 5" xfId="0"/>
    <cellStyle name="Normal 16 7 5 2" xfId="0"/>
    <cellStyle name="Normal 16 7 5 2 2" xfId="0"/>
    <cellStyle name="Normal 16 7 5 2 3" xfId="0"/>
    <cellStyle name="Normal 16 7 5 3" xfId="0"/>
    <cellStyle name="Normal 16 7 5 4" xfId="0"/>
    <cellStyle name="Normal 16 7 6" xfId="0"/>
    <cellStyle name="Normal 16 7 6 2" xfId="0"/>
    <cellStyle name="Normal 16 7 6 3" xfId="0"/>
    <cellStyle name="Normal 16 7 7" xfId="0"/>
    <cellStyle name="Normal 16 7 8" xfId="0"/>
    <cellStyle name="Normal 16 8" xfId="0"/>
    <cellStyle name="Normal 16 8 2" xfId="0"/>
    <cellStyle name="Normal 16 8 2 2" xfId="0"/>
    <cellStyle name="Normal 16 8 2 2 2" xfId="0"/>
    <cellStyle name="Normal 16 8 2 2 2 2" xfId="0"/>
    <cellStyle name="Normal 16 8 2 2 2 3" xfId="0"/>
    <cellStyle name="Normal 16 8 2 2 3" xfId="0"/>
    <cellStyle name="Normal 16 8 2 2 4" xfId="0"/>
    <cellStyle name="Normal 16 8 2 3" xfId="0"/>
    <cellStyle name="Normal 16 8 2 3 2" xfId="0"/>
    <cellStyle name="Normal 16 8 2 3 3" xfId="0"/>
    <cellStyle name="Normal 16 8 2 4" xfId="0"/>
    <cellStyle name="Normal 16 8 2 5" xfId="0"/>
    <cellStyle name="Normal 16 8 3" xfId="0"/>
    <cellStyle name="Normal 16 8 3 2" xfId="0"/>
    <cellStyle name="Normal 16 8 3 2 2" xfId="0"/>
    <cellStyle name="Normal 16 8 3 2 2 2" xfId="0"/>
    <cellStyle name="Normal 16 8 3 2 2 3" xfId="0"/>
    <cellStyle name="Normal 16 8 3 2 3" xfId="0"/>
    <cellStyle name="Normal 16 8 3 2 4" xfId="0"/>
    <cellStyle name="Normal 16 8 3 3" xfId="0"/>
    <cellStyle name="Normal 16 8 3 3 2" xfId="0"/>
    <cellStyle name="Normal 16 8 3 3 3" xfId="0"/>
    <cellStyle name="Normal 16 8 3 4" xfId="0"/>
    <cellStyle name="Normal 16 8 3 5" xfId="0"/>
    <cellStyle name="Normal 16 8 4" xfId="0"/>
    <cellStyle name="Normal 16 8 4 2" xfId="0"/>
    <cellStyle name="Normal 16 8 4 2 2" xfId="0"/>
    <cellStyle name="Normal 16 8 4 2 3" xfId="0"/>
    <cellStyle name="Normal 16 8 4 3" xfId="0"/>
    <cellStyle name="Normal 16 8 4 4" xfId="0"/>
    <cellStyle name="Normal 16 8 5" xfId="0"/>
    <cellStyle name="Normal 16 8 5 2" xfId="0"/>
    <cellStyle name="Normal 16 8 5 2 2" xfId="0"/>
    <cellStyle name="Normal 16 8 5 2 3" xfId="0"/>
    <cellStyle name="Normal 16 8 5 3" xfId="0"/>
    <cellStyle name="Normal 16 8 5 4" xfId="0"/>
    <cellStyle name="Normal 16 8 6" xfId="0"/>
    <cellStyle name="Normal 16 8 6 2" xfId="0"/>
    <cellStyle name="Normal 16 8 6 3" xfId="0"/>
    <cellStyle name="Normal 16 8 7" xfId="0"/>
    <cellStyle name="Normal 16 8 8" xfId="0"/>
    <cellStyle name="Normal 16 9" xfId="0"/>
    <cellStyle name="Normal 16 9 2" xfId="0"/>
    <cellStyle name="Normal 16 9 2 2" xfId="0"/>
    <cellStyle name="Normal 16 9 2 2 2" xfId="0"/>
    <cellStyle name="Normal 16 9 2 2 3" xfId="0"/>
    <cellStyle name="Normal 16 9 2 3" xfId="0"/>
    <cellStyle name="Normal 16 9 2 4" xfId="0"/>
    <cellStyle name="Normal 16 9 3" xfId="0"/>
    <cellStyle name="Normal 16 9 3 2" xfId="0"/>
    <cellStyle name="Normal 16 9 3 3" xfId="0"/>
    <cellStyle name="Normal 16 9 4" xfId="0"/>
    <cellStyle name="Normal 16 9 5" xfId="0"/>
    <cellStyle name="Normal 17" xfId="0"/>
    <cellStyle name="Normal 17 10" xfId="0"/>
    <cellStyle name="Normal 17 10 2" xfId="0"/>
    <cellStyle name="Normal 17 10 2 2" xfId="0"/>
    <cellStyle name="Normal 17 10 2 2 2" xfId="0"/>
    <cellStyle name="Normal 17 10 2 2 3" xfId="0"/>
    <cellStyle name="Normal 17 10 2 3" xfId="0"/>
    <cellStyle name="Normal 17 10 2 4" xfId="0"/>
    <cellStyle name="Normal 17 10 3" xfId="0"/>
    <cellStyle name="Normal 17 10 3 2" xfId="0"/>
    <cellStyle name="Normal 17 10 3 3" xfId="0"/>
    <cellStyle name="Normal 17 10 4" xfId="0"/>
    <cellStyle name="Normal 17 10 5" xfId="0"/>
    <cellStyle name="Normal 17 11" xfId="0"/>
    <cellStyle name="Normal 17 11 2" xfId="0"/>
    <cellStyle name="Normal 17 11 2 2" xfId="0"/>
    <cellStyle name="Normal 17 11 2 3" xfId="0"/>
    <cellStyle name="Normal 17 11 3" xfId="0"/>
    <cellStyle name="Normal 17 11 4" xfId="0"/>
    <cellStyle name="Normal 17 12" xfId="0"/>
    <cellStyle name="Normal 17 12 2" xfId="0"/>
    <cellStyle name="Normal 17 12 2 2" xfId="0"/>
    <cellStyle name="Normal 17 12 2 3" xfId="0"/>
    <cellStyle name="Normal 17 12 3" xfId="0"/>
    <cellStyle name="Normal 17 12 4" xfId="0"/>
    <cellStyle name="Normal 17 13" xfId="0"/>
    <cellStyle name="Normal 17 13 2" xfId="0"/>
    <cellStyle name="Normal 17 13 3" xfId="0"/>
    <cellStyle name="Normal 17 14" xfId="0"/>
    <cellStyle name="Normal 17 15" xfId="0"/>
    <cellStyle name="Normal 17 2" xfId="0"/>
    <cellStyle name="Normal 17 2 10" xfId="0"/>
    <cellStyle name="Normal 17 2 10 2" xfId="0"/>
    <cellStyle name="Normal 17 2 10 2 2" xfId="0"/>
    <cellStyle name="Normal 17 2 10 2 3" xfId="0"/>
    <cellStyle name="Normal 17 2 10 3" xfId="0"/>
    <cellStyle name="Normal 17 2 10 4" xfId="0"/>
    <cellStyle name="Normal 17 2 11" xfId="0"/>
    <cellStyle name="Normal 17 2 11 2" xfId="0"/>
    <cellStyle name="Normal 17 2 11 3" xfId="0"/>
    <cellStyle name="Normal 17 2 12" xfId="0"/>
    <cellStyle name="Normal 17 2 13" xfId="0"/>
    <cellStyle name="Normal 17 2 2" xfId="0"/>
    <cellStyle name="Normal 17 2 2 10" xfId="0"/>
    <cellStyle name="Normal 17 2 2 11" xfId="0"/>
    <cellStyle name="Normal 17 2 2 2" xfId="0"/>
    <cellStyle name="Normal 17 2 2 2 10" xfId="0"/>
    <cellStyle name="Normal 17 2 2 2 2" xfId="0"/>
    <cellStyle name="Normal 17 2 2 2 2 2" xfId="0"/>
    <cellStyle name="Normal 17 2 2 2 2 2 2" xfId="0"/>
    <cellStyle name="Normal 17 2 2 2 2 2 2 2" xfId="0"/>
    <cellStyle name="Normal 17 2 2 2 2 2 2 2 2" xfId="0"/>
    <cellStyle name="Normal 17 2 2 2 2 2 2 2 3" xfId="0"/>
    <cellStyle name="Normal 17 2 2 2 2 2 2 3" xfId="0"/>
    <cellStyle name="Normal 17 2 2 2 2 2 2 4" xfId="0"/>
    <cellStyle name="Normal 17 2 2 2 2 2 3" xfId="0"/>
    <cellStyle name="Normal 17 2 2 2 2 2 3 2" xfId="0"/>
    <cellStyle name="Normal 17 2 2 2 2 2 3 3" xfId="0"/>
    <cellStyle name="Normal 17 2 2 2 2 2 4" xfId="0"/>
    <cellStyle name="Normal 17 2 2 2 2 2 5" xfId="0"/>
    <cellStyle name="Normal 17 2 2 2 2 3" xfId="0"/>
    <cellStyle name="Normal 17 2 2 2 2 3 2" xfId="0"/>
    <cellStyle name="Normal 17 2 2 2 2 3 2 2" xfId="0"/>
    <cellStyle name="Normal 17 2 2 2 2 3 2 2 2" xfId="0"/>
    <cellStyle name="Normal 17 2 2 2 2 3 2 2 3" xfId="0"/>
    <cellStyle name="Normal 17 2 2 2 2 3 2 3" xfId="0"/>
    <cellStyle name="Normal 17 2 2 2 2 3 2 4" xfId="0"/>
    <cellStyle name="Normal 17 2 2 2 2 3 3" xfId="0"/>
    <cellStyle name="Normal 17 2 2 2 2 3 3 2" xfId="0"/>
    <cellStyle name="Normal 17 2 2 2 2 3 3 3" xfId="0"/>
    <cellStyle name="Normal 17 2 2 2 2 3 4" xfId="0"/>
    <cellStyle name="Normal 17 2 2 2 2 3 5" xfId="0"/>
    <cellStyle name="Normal 17 2 2 2 2 4" xfId="0"/>
    <cellStyle name="Normal 17 2 2 2 2 4 2" xfId="0"/>
    <cellStyle name="Normal 17 2 2 2 2 4 2 2" xfId="0"/>
    <cellStyle name="Normal 17 2 2 2 2 4 2 3" xfId="0"/>
    <cellStyle name="Normal 17 2 2 2 2 4 3" xfId="0"/>
    <cellStyle name="Normal 17 2 2 2 2 4 4" xfId="0"/>
    <cellStyle name="Normal 17 2 2 2 2 5" xfId="0"/>
    <cellStyle name="Normal 17 2 2 2 2 5 2" xfId="0"/>
    <cellStyle name="Normal 17 2 2 2 2 5 2 2" xfId="0"/>
    <cellStyle name="Normal 17 2 2 2 2 5 2 3" xfId="0"/>
    <cellStyle name="Normal 17 2 2 2 2 5 3" xfId="0"/>
    <cellStyle name="Normal 17 2 2 2 2 5 4" xfId="0"/>
    <cellStyle name="Normal 17 2 2 2 2 6" xfId="0"/>
    <cellStyle name="Normal 17 2 2 2 2 6 2" xfId="0"/>
    <cellStyle name="Normal 17 2 2 2 2 6 3" xfId="0"/>
    <cellStyle name="Normal 17 2 2 2 2 7" xfId="0"/>
    <cellStyle name="Normal 17 2 2 2 2 8" xfId="0"/>
    <cellStyle name="Normal 17 2 2 2 3" xfId="0"/>
    <cellStyle name="Normal 17 2 2 2 3 2" xfId="0"/>
    <cellStyle name="Normal 17 2 2 2 3 2 2" xfId="0"/>
    <cellStyle name="Normal 17 2 2 2 3 2 2 2" xfId="0"/>
    <cellStyle name="Normal 17 2 2 2 3 2 2 2 2" xfId="0"/>
    <cellStyle name="Normal 17 2 2 2 3 2 2 2 3" xfId="0"/>
    <cellStyle name="Normal 17 2 2 2 3 2 2 3" xfId="0"/>
    <cellStyle name="Normal 17 2 2 2 3 2 2 4" xfId="0"/>
    <cellStyle name="Normal 17 2 2 2 3 2 3" xfId="0"/>
    <cellStyle name="Normal 17 2 2 2 3 2 3 2" xfId="0"/>
    <cellStyle name="Normal 17 2 2 2 3 2 3 3" xfId="0"/>
    <cellStyle name="Normal 17 2 2 2 3 2 4" xfId="0"/>
    <cellStyle name="Normal 17 2 2 2 3 2 5" xfId="0"/>
    <cellStyle name="Normal 17 2 2 2 3 3" xfId="0"/>
    <cellStyle name="Normal 17 2 2 2 3 3 2" xfId="0"/>
    <cellStyle name="Normal 17 2 2 2 3 3 2 2" xfId="0"/>
    <cellStyle name="Normal 17 2 2 2 3 3 2 2 2" xfId="0"/>
    <cellStyle name="Normal 17 2 2 2 3 3 2 2 3" xfId="0"/>
    <cellStyle name="Normal 17 2 2 2 3 3 2 3" xfId="0"/>
    <cellStyle name="Normal 17 2 2 2 3 3 2 4" xfId="0"/>
    <cellStyle name="Normal 17 2 2 2 3 3 3" xfId="0"/>
    <cellStyle name="Normal 17 2 2 2 3 3 3 2" xfId="0"/>
    <cellStyle name="Normal 17 2 2 2 3 3 3 3" xfId="0"/>
    <cellStyle name="Normal 17 2 2 2 3 3 4" xfId="0"/>
    <cellStyle name="Normal 17 2 2 2 3 3 5" xfId="0"/>
    <cellStyle name="Normal 17 2 2 2 3 4" xfId="0"/>
    <cellStyle name="Normal 17 2 2 2 3 4 2" xfId="0"/>
    <cellStyle name="Normal 17 2 2 2 3 4 2 2" xfId="0"/>
    <cellStyle name="Normal 17 2 2 2 3 4 2 3" xfId="0"/>
    <cellStyle name="Normal 17 2 2 2 3 4 3" xfId="0"/>
    <cellStyle name="Normal 17 2 2 2 3 4 4" xfId="0"/>
    <cellStyle name="Normal 17 2 2 2 3 5" xfId="0"/>
    <cellStyle name="Normal 17 2 2 2 3 5 2" xfId="0"/>
    <cellStyle name="Normal 17 2 2 2 3 5 2 2" xfId="0"/>
    <cellStyle name="Normal 17 2 2 2 3 5 2 3" xfId="0"/>
    <cellStyle name="Normal 17 2 2 2 3 5 3" xfId="0"/>
    <cellStyle name="Normal 17 2 2 2 3 5 4" xfId="0"/>
    <cellStyle name="Normal 17 2 2 2 3 6" xfId="0"/>
    <cellStyle name="Normal 17 2 2 2 3 6 2" xfId="0"/>
    <cellStyle name="Normal 17 2 2 2 3 6 3" xfId="0"/>
    <cellStyle name="Normal 17 2 2 2 3 7" xfId="0"/>
    <cellStyle name="Normal 17 2 2 2 3 8" xfId="0"/>
    <cellStyle name="Normal 17 2 2 2 4" xfId="0"/>
    <cellStyle name="Normal 17 2 2 2 4 2" xfId="0"/>
    <cellStyle name="Normal 17 2 2 2 4 2 2" xfId="0"/>
    <cellStyle name="Normal 17 2 2 2 4 2 2 2" xfId="0"/>
    <cellStyle name="Normal 17 2 2 2 4 2 2 3" xfId="0"/>
    <cellStyle name="Normal 17 2 2 2 4 2 3" xfId="0"/>
    <cellStyle name="Normal 17 2 2 2 4 2 4" xfId="0"/>
    <cellStyle name="Normal 17 2 2 2 4 3" xfId="0"/>
    <cellStyle name="Normal 17 2 2 2 4 3 2" xfId="0"/>
    <cellStyle name="Normal 17 2 2 2 4 3 3" xfId="0"/>
    <cellStyle name="Normal 17 2 2 2 4 4" xfId="0"/>
    <cellStyle name="Normal 17 2 2 2 4 5" xfId="0"/>
    <cellStyle name="Normal 17 2 2 2 5" xfId="0"/>
    <cellStyle name="Normal 17 2 2 2 5 2" xfId="0"/>
    <cellStyle name="Normal 17 2 2 2 5 2 2" xfId="0"/>
    <cellStyle name="Normal 17 2 2 2 5 2 2 2" xfId="0"/>
    <cellStyle name="Normal 17 2 2 2 5 2 2 3" xfId="0"/>
    <cellStyle name="Normal 17 2 2 2 5 2 3" xfId="0"/>
    <cellStyle name="Normal 17 2 2 2 5 2 4" xfId="0"/>
    <cellStyle name="Normal 17 2 2 2 5 3" xfId="0"/>
    <cellStyle name="Normal 17 2 2 2 5 3 2" xfId="0"/>
    <cellStyle name="Normal 17 2 2 2 5 3 3" xfId="0"/>
    <cellStyle name="Normal 17 2 2 2 5 4" xfId="0"/>
    <cellStyle name="Normal 17 2 2 2 5 5" xfId="0"/>
    <cellStyle name="Normal 17 2 2 2 6" xfId="0"/>
    <cellStyle name="Normal 17 2 2 2 6 2" xfId="0"/>
    <cellStyle name="Normal 17 2 2 2 6 2 2" xfId="0"/>
    <cellStyle name="Normal 17 2 2 2 6 2 3" xfId="0"/>
    <cellStyle name="Normal 17 2 2 2 6 3" xfId="0"/>
    <cellStyle name="Normal 17 2 2 2 6 4" xfId="0"/>
    <cellStyle name="Normal 17 2 2 2 7" xfId="0"/>
    <cellStyle name="Normal 17 2 2 2 7 2" xfId="0"/>
    <cellStyle name="Normal 17 2 2 2 7 2 2" xfId="0"/>
    <cellStyle name="Normal 17 2 2 2 7 2 3" xfId="0"/>
    <cellStyle name="Normal 17 2 2 2 7 3" xfId="0"/>
    <cellStyle name="Normal 17 2 2 2 7 4" xfId="0"/>
    <cellStyle name="Normal 17 2 2 2 8" xfId="0"/>
    <cellStyle name="Normal 17 2 2 2 8 2" xfId="0"/>
    <cellStyle name="Normal 17 2 2 2 8 3" xfId="0"/>
    <cellStyle name="Normal 17 2 2 2 9" xfId="0"/>
    <cellStyle name="Normal 17 2 2 3" xfId="0"/>
    <cellStyle name="Normal 17 2 2 3 2" xfId="0"/>
    <cellStyle name="Normal 17 2 2 3 2 2" xfId="0"/>
    <cellStyle name="Normal 17 2 2 3 2 2 2" xfId="0"/>
    <cellStyle name="Normal 17 2 2 3 2 2 2 2" xfId="0"/>
    <cellStyle name="Normal 17 2 2 3 2 2 2 2 2" xfId="0"/>
    <cellStyle name="Normal 17 2 2 3 2 2 2 2 3" xfId="0"/>
    <cellStyle name="Normal 17 2 2 3 2 2 2 3" xfId="0"/>
    <cellStyle name="Normal 17 2 2 3 2 2 2 4" xfId="0"/>
    <cellStyle name="Normal 17 2 2 3 2 2 3" xfId="0"/>
    <cellStyle name="Normal 17 2 2 3 2 2 3 2" xfId="0"/>
    <cellStyle name="Normal 17 2 2 3 2 2 3 3" xfId="0"/>
    <cellStyle name="Normal 17 2 2 3 2 2 4" xfId="0"/>
    <cellStyle name="Normal 17 2 2 3 2 2 5" xfId="0"/>
    <cellStyle name="Normal 17 2 2 3 2 3" xfId="0"/>
    <cellStyle name="Normal 17 2 2 3 2 3 2" xfId="0"/>
    <cellStyle name="Normal 17 2 2 3 2 3 2 2" xfId="0"/>
    <cellStyle name="Normal 17 2 2 3 2 3 2 2 2" xfId="0"/>
    <cellStyle name="Normal 17 2 2 3 2 3 2 2 3" xfId="0"/>
    <cellStyle name="Normal 17 2 2 3 2 3 2 3" xfId="0"/>
    <cellStyle name="Normal 17 2 2 3 2 3 2 4" xfId="0"/>
    <cellStyle name="Normal 17 2 2 3 2 3 3" xfId="0"/>
    <cellStyle name="Normal 17 2 2 3 2 3 3 2" xfId="0"/>
    <cellStyle name="Normal 17 2 2 3 2 3 3 3" xfId="0"/>
    <cellStyle name="Normal 17 2 2 3 2 3 4" xfId="0"/>
    <cellStyle name="Normal 17 2 2 3 2 3 5" xfId="0"/>
    <cellStyle name="Normal 17 2 2 3 2 4" xfId="0"/>
    <cellStyle name="Normal 17 2 2 3 2 4 2" xfId="0"/>
    <cellStyle name="Normal 17 2 2 3 2 4 2 2" xfId="0"/>
    <cellStyle name="Normal 17 2 2 3 2 4 2 3" xfId="0"/>
    <cellStyle name="Normal 17 2 2 3 2 4 3" xfId="0"/>
    <cellStyle name="Normal 17 2 2 3 2 4 4" xfId="0"/>
    <cellStyle name="Normal 17 2 2 3 2 5" xfId="0"/>
    <cellStyle name="Normal 17 2 2 3 2 5 2" xfId="0"/>
    <cellStyle name="Normal 17 2 2 3 2 5 2 2" xfId="0"/>
    <cellStyle name="Normal 17 2 2 3 2 5 2 3" xfId="0"/>
    <cellStyle name="Normal 17 2 2 3 2 5 3" xfId="0"/>
    <cellStyle name="Normal 17 2 2 3 2 5 4" xfId="0"/>
    <cellStyle name="Normal 17 2 2 3 2 6" xfId="0"/>
    <cellStyle name="Normal 17 2 2 3 2 6 2" xfId="0"/>
    <cellStyle name="Normal 17 2 2 3 2 6 3" xfId="0"/>
    <cellStyle name="Normal 17 2 2 3 2 7" xfId="0"/>
    <cellStyle name="Normal 17 2 2 3 2 8" xfId="0"/>
    <cellStyle name="Normal 17 2 2 3 3" xfId="0"/>
    <cellStyle name="Normal 17 2 2 3 3 2" xfId="0"/>
    <cellStyle name="Normal 17 2 2 3 3 2 2" xfId="0"/>
    <cellStyle name="Normal 17 2 2 3 3 2 2 2" xfId="0"/>
    <cellStyle name="Normal 17 2 2 3 3 2 2 3" xfId="0"/>
    <cellStyle name="Normal 17 2 2 3 3 2 3" xfId="0"/>
    <cellStyle name="Normal 17 2 2 3 3 2 4" xfId="0"/>
    <cellStyle name="Normal 17 2 2 3 3 3" xfId="0"/>
    <cellStyle name="Normal 17 2 2 3 3 3 2" xfId="0"/>
    <cellStyle name="Normal 17 2 2 3 3 3 3" xfId="0"/>
    <cellStyle name="Normal 17 2 2 3 3 4" xfId="0"/>
    <cellStyle name="Normal 17 2 2 3 3 5" xfId="0"/>
    <cellStyle name="Normal 17 2 2 3 4" xfId="0"/>
    <cellStyle name="Normal 17 2 2 3 4 2" xfId="0"/>
    <cellStyle name="Normal 17 2 2 3 4 2 2" xfId="0"/>
    <cellStyle name="Normal 17 2 2 3 4 2 2 2" xfId="0"/>
    <cellStyle name="Normal 17 2 2 3 4 2 2 3" xfId="0"/>
    <cellStyle name="Normal 17 2 2 3 4 2 3" xfId="0"/>
    <cellStyle name="Normal 17 2 2 3 4 2 4" xfId="0"/>
    <cellStyle name="Normal 17 2 2 3 4 3" xfId="0"/>
    <cellStyle name="Normal 17 2 2 3 4 3 2" xfId="0"/>
    <cellStyle name="Normal 17 2 2 3 4 3 3" xfId="0"/>
    <cellStyle name="Normal 17 2 2 3 4 4" xfId="0"/>
    <cellStyle name="Normal 17 2 2 3 4 5" xfId="0"/>
    <cellStyle name="Normal 17 2 2 3 5" xfId="0"/>
    <cellStyle name="Normal 17 2 2 3 5 2" xfId="0"/>
    <cellStyle name="Normal 17 2 2 3 5 2 2" xfId="0"/>
    <cellStyle name="Normal 17 2 2 3 5 2 3" xfId="0"/>
    <cellStyle name="Normal 17 2 2 3 5 3" xfId="0"/>
    <cellStyle name="Normal 17 2 2 3 5 4" xfId="0"/>
    <cellStyle name="Normal 17 2 2 3 6" xfId="0"/>
    <cellStyle name="Normal 17 2 2 3 6 2" xfId="0"/>
    <cellStyle name="Normal 17 2 2 3 6 2 2" xfId="0"/>
    <cellStyle name="Normal 17 2 2 3 6 2 3" xfId="0"/>
    <cellStyle name="Normal 17 2 2 3 6 3" xfId="0"/>
    <cellStyle name="Normal 17 2 2 3 6 4" xfId="0"/>
    <cellStyle name="Normal 17 2 2 3 7" xfId="0"/>
    <cellStyle name="Normal 17 2 2 3 7 2" xfId="0"/>
    <cellStyle name="Normal 17 2 2 3 7 3" xfId="0"/>
    <cellStyle name="Normal 17 2 2 3 8" xfId="0"/>
    <cellStyle name="Normal 17 2 2 3 9" xfId="0"/>
    <cellStyle name="Normal 17 2 2 4" xfId="0"/>
    <cellStyle name="Normal 17 2 2 4 2" xfId="0"/>
    <cellStyle name="Normal 17 2 2 4 2 2" xfId="0"/>
    <cellStyle name="Normal 17 2 2 4 2 2 2" xfId="0"/>
    <cellStyle name="Normal 17 2 2 4 2 2 2 2" xfId="0"/>
    <cellStyle name="Normal 17 2 2 4 2 2 2 3" xfId="0"/>
    <cellStyle name="Normal 17 2 2 4 2 2 3" xfId="0"/>
    <cellStyle name="Normal 17 2 2 4 2 2 4" xfId="0"/>
    <cellStyle name="Normal 17 2 2 4 2 3" xfId="0"/>
    <cellStyle name="Normal 17 2 2 4 2 3 2" xfId="0"/>
    <cellStyle name="Normal 17 2 2 4 2 3 3" xfId="0"/>
    <cellStyle name="Normal 17 2 2 4 2 4" xfId="0"/>
    <cellStyle name="Normal 17 2 2 4 2 5" xfId="0"/>
    <cellStyle name="Normal 17 2 2 4 3" xfId="0"/>
    <cellStyle name="Normal 17 2 2 4 3 2" xfId="0"/>
    <cellStyle name="Normal 17 2 2 4 3 2 2" xfId="0"/>
    <cellStyle name="Normal 17 2 2 4 3 2 2 2" xfId="0"/>
    <cellStyle name="Normal 17 2 2 4 3 2 2 3" xfId="0"/>
    <cellStyle name="Normal 17 2 2 4 3 2 3" xfId="0"/>
    <cellStyle name="Normal 17 2 2 4 3 2 4" xfId="0"/>
    <cellStyle name="Normal 17 2 2 4 3 3" xfId="0"/>
    <cellStyle name="Normal 17 2 2 4 3 3 2" xfId="0"/>
    <cellStyle name="Normal 17 2 2 4 3 3 3" xfId="0"/>
    <cellStyle name="Normal 17 2 2 4 3 4" xfId="0"/>
    <cellStyle name="Normal 17 2 2 4 3 5" xfId="0"/>
    <cellStyle name="Normal 17 2 2 4 4" xfId="0"/>
    <cellStyle name="Normal 17 2 2 4 4 2" xfId="0"/>
    <cellStyle name="Normal 17 2 2 4 4 2 2" xfId="0"/>
    <cellStyle name="Normal 17 2 2 4 4 2 3" xfId="0"/>
    <cellStyle name="Normal 17 2 2 4 4 3" xfId="0"/>
    <cellStyle name="Normal 17 2 2 4 4 4" xfId="0"/>
    <cellStyle name="Normal 17 2 2 4 5" xfId="0"/>
    <cellStyle name="Normal 17 2 2 4 5 2" xfId="0"/>
    <cellStyle name="Normal 17 2 2 4 5 2 2" xfId="0"/>
    <cellStyle name="Normal 17 2 2 4 5 2 3" xfId="0"/>
    <cellStyle name="Normal 17 2 2 4 5 3" xfId="0"/>
    <cellStyle name="Normal 17 2 2 4 5 4" xfId="0"/>
    <cellStyle name="Normal 17 2 2 4 6" xfId="0"/>
    <cellStyle name="Normal 17 2 2 4 6 2" xfId="0"/>
    <cellStyle name="Normal 17 2 2 4 6 3" xfId="0"/>
    <cellStyle name="Normal 17 2 2 4 7" xfId="0"/>
    <cellStyle name="Normal 17 2 2 4 8" xfId="0"/>
    <cellStyle name="Normal 17 2 2 5" xfId="0"/>
    <cellStyle name="Normal 17 2 2 5 2" xfId="0"/>
    <cellStyle name="Normal 17 2 2 5 2 2" xfId="0"/>
    <cellStyle name="Normal 17 2 2 5 2 2 2" xfId="0"/>
    <cellStyle name="Normal 17 2 2 5 2 2 3" xfId="0"/>
    <cellStyle name="Normal 17 2 2 5 2 3" xfId="0"/>
    <cellStyle name="Normal 17 2 2 5 2 4" xfId="0"/>
    <cellStyle name="Normal 17 2 2 5 3" xfId="0"/>
    <cellStyle name="Normal 17 2 2 5 3 2" xfId="0"/>
    <cellStyle name="Normal 17 2 2 5 3 3" xfId="0"/>
    <cellStyle name="Normal 17 2 2 5 4" xfId="0"/>
    <cellStyle name="Normal 17 2 2 5 5" xfId="0"/>
    <cellStyle name="Normal 17 2 2 6" xfId="0"/>
    <cellStyle name="Normal 17 2 2 6 2" xfId="0"/>
    <cellStyle name="Normal 17 2 2 6 2 2" xfId="0"/>
    <cellStyle name="Normal 17 2 2 6 2 2 2" xfId="0"/>
    <cellStyle name="Normal 17 2 2 6 2 2 3" xfId="0"/>
    <cellStyle name="Normal 17 2 2 6 2 3" xfId="0"/>
    <cellStyle name="Normal 17 2 2 6 2 4" xfId="0"/>
    <cellStyle name="Normal 17 2 2 6 3" xfId="0"/>
    <cellStyle name="Normal 17 2 2 6 3 2" xfId="0"/>
    <cellStyle name="Normal 17 2 2 6 3 3" xfId="0"/>
    <cellStyle name="Normal 17 2 2 6 4" xfId="0"/>
    <cellStyle name="Normal 17 2 2 6 5" xfId="0"/>
    <cellStyle name="Normal 17 2 2 7" xfId="0"/>
    <cellStyle name="Normal 17 2 2 7 2" xfId="0"/>
    <cellStyle name="Normal 17 2 2 7 2 2" xfId="0"/>
    <cellStyle name="Normal 17 2 2 7 2 3" xfId="0"/>
    <cellStyle name="Normal 17 2 2 7 3" xfId="0"/>
    <cellStyle name="Normal 17 2 2 7 4" xfId="0"/>
    <cellStyle name="Normal 17 2 2 8" xfId="0"/>
    <cellStyle name="Normal 17 2 2 8 2" xfId="0"/>
    <cellStyle name="Normal 17 2 2 8 2 2" xfId="0"/>
    <cellStyle name="Normal 17 2 2 8 2 3" xfId="0"/>
    <cellStyle name="Normal 17 2 2 8 3" xfId="0"/>
    <cellStyle name="Normal 17 2 2 8 4" xfId="0"/>
    <cellStyle name="Normal 17 2 2 9" xfId="0"/>
    <cellStyle name="Normal 17 2 2 9 2" xfId="0"/>
    <cellStyle name="Normal 17 2 2 9 3" xfId="0"/>
    <cellStyle name="Normal 17 2 3" xfId="0"/>
    <cellStyle name="Normal 17 2 3 10" xfId="0"/>
    <cellStyle name="Normal 17 2 3 2" xfId="0"/>
    <cellStyle name="Normal 17 2 3 2 2" xfId="0"/>
    <cellStyle name="Normal 17 2 3 2 2 2" xfId="0"/>
    <cellStyle name="Normal 17 2 3 2 2 2 2" xfId="0"/>
    <cellStyle name="Normal 17 2 3 2 2 2 2 2" xfId="0"/>
    <cellStyle name="Normal 17 2 3 2 2 2 2 3" xfId="0"/>
    <cellStyle name="Normal 17 2 3 2 2 2 3" xfId="0"/>
    <cellStyle name="Normal 17 2 3 2 2 2 4" xfId="0"/>
    <cellStyle name="Normal 17 2 3 2 2 3" xfId="0"/>
    <cellStyle name="Normal 17 2 3 2 2 3 2" xfId="0"/>
    <cellStyle name="Normal 17 2 3 2 2 3 3" xfId="0"/>
    <cellStyle name="Normal 17 2 3 2 2 4" xfId="0"/>
    <cellStyle name="Normal 17 2 3 2 2 5" xfId="0"/>
    <cellStyle name="Normal 17 2 3 2 3" xfId="0"/>
    <cellStyle name="Normal 17 2 3 2 3 2" xfId="0"/>
    <cellStyle name="Normal 17 2 3 2 3 2 2" xfId="0"/>
    <cellStyle name="Normal 17 2 3 2 3 2 2 2" xfId="0"/>
    <cellStyle name="Normal 17 2 3 2 3 2 2 3" xfId="0"/>
    <cellStyle name="Normal 17 2 3 2 3 2 3" xfId="0"/>
    <cellStyle name="Normal 17 2 3 2 3 2 4" xfId="0"/>
    <cellStyle name="Normal 17 2 3 2 3 3" xfId="0"/>
    <cellStyle name="Normal 17 2 3 2 3 3 2" xfId="0"/>
    <cellStyle name="Normal 17 2 3 2 3 3 3" xfId="0"/>
    <cellStyle name="Normal 17 2 3 2 3 4" xfId="0"/>
    <cellStyle name="Normal 17 2 3 2 3 5" xfId="0"/>
    <cellStyle name="Normal 17 2 3 2 4" xfId="0"/>
    <cellStyle name="Normal 17 2 3 2 4 2" xfId="0"/>
    <cellStyle name="Normal 17 2 3 2 4 2 2" xfId="0"/>
    <cellStyle name="Normal 17 2 3 2 4 2 3" xfId="0"/>
    <cellStyle name="Normal 17 2 3 2 4 3" xfId="0"/>
    <cellStyle name="Normal 17 2 3 2 4 4" xfId="0"/>
    <cellStyle name="Normal 17 2 3 2 5" xfId="0"/>
    <cellStyle name="Normal 17 2 3 2 5 2" xfId="0"/>
    <cellStyle name="Normal 17 2 3 2 5 2 2" xfId="0"/>
    <cellStyle name="Normal 17 2 3 2 5 2 3" xfId="0"/>
    <cellStyle name="Normal 17 2 3 2 5 3" xfId="0"/>
    <cellStyle name="Normal 17 2 3 2 5 4" xfId="0"/>
    <cellStyle name="Normal 17 2 3 2 6" xfId="0"/>
    <cellStyle name="Normal 17 2 3 2 6 2" xfId="0"/>
    <cellStyle name="Normal 17 2 3 2 6 3" xfId="0"/>
    <cellStyle name="Normal 17 2 3 2 7" xfId="0"/>
    <cellStyle name="Normal 17 2 3 2 8" xfId="0"/>
    <cellStyle name="Normal 17 2 3 3" xfId="0"/>
    <cellStyle name="Normal 17 2 3 3 2" xfId="0"/>
    <cellStyle name="Normal 17 2 3 3 2 2" xfId="0"/>
    <cellStyle name="Normal 17 2 3 3 2 2 2" xfId="0"/>
    <cellStyle name="Normal 17 2 3 3 2 2 2 2" xfId="0"/>
    <cellStyle name="Normal 17 2 3 3 2 2 2 3" xfId="0"/>
    <cellStyle name="Normal 17 2 3 3 2 2 3" xfId="0"/>
    <cellStyle name="Normal 17 2 3 3 2 2 4" xfId="0"/>
    <cellStyle name="Normal 17 2 3 3 2 3" xfId="0"/>
    <cellStyle name="Normal 17 2 3 3 2 3 2" xfId="0"/>
    <cellStyle name="Normal 17 2 3 3 2 3 3" xfId="0"/>
    <cellStyle name="Normal 17 2 3 3 2 4" xfId="0"/>
    <cellStyle name="Normal 17 2 3 3 2 5" xfId="0"/>
    <cellStyle name="Normal 17 2 3 3 3" xfId="0"/>
    <cellStyle name="Normal 17 2 3 3 3 2" xfId="0"/>
    <cellStyle name="Normal 17 2 3 3 3 2 2" xfId="0"/>
    <cellStyle name="Normal 17 2 3 3 3 2 2 2" xfId="0"/>
    <cellStyle name="Normal 17 2 3 3 3 2 2 3" xfId="0"/>
    <cellStyle name="Normal 17 2 3 3 3 2 3" xfId="0"/>
    <cellStyle name="Normal 17 2 3 3 3 2 4" xfId="0"/>
    <cellStyle name="Normal 17 2 3 3 3 3" xfId="0"/>
    <cellStyle name="Normal 17 2 3 3 3 3 2" xfId="0"/>
    <cellStyle name="Normal 17 2 3 3 3 3 3" xfId="0"/>
    <cellStyle name="Normal 17 2 3 3 3 4" xfId="0"/>
    <cellStyle name="Normal 17 2 3 3 3 5" xfId="0"/>
    <cellStyle name="Normal 17 2 3 3 4" xfId="0"/>
    <cellStyle name="Normal 17 2 3 3 4 2" xfId="0"/>
    <cellStyle name="Normal 17 2 3 3 4 2 2" xfId="0"/>
    <cellStyle name="Normal 17 2 3 3 4 2 3" xfId="0"/>
    <cellStyle name="Normal 17 2 3 3 4 3" xfId="0"/>
    <cellStyle name="Normal 17 2 3 3 4 4" xfId="0"/>
    <cellStyle name="Normal 17 2 3 3 5" xfId="0"/>
    <cellStyle name="Normal 17 2 3 3 5 2" xfId="0"/>
    <cellStyle name="Normal 17 2 3 3 5 2 2" xfId="0"/>
    <cellStyle name="Normal 17 2 3 3 5 2 3" xfId="0"/>
    <cellStyle name="Normal 17 2 3 3 5 3" xfId="0"/>
    <cellStyle name="Normal 17 2 3 3 5 4" xfId="0"/>
    <cellStyle name="Normal 17 2 3 3 6" xfId="0"/>
    <cellStyle name="Normal 17 2 3 3 6 2" xfId="0"/>
    <cellStyle name="Normal 17 2 3 3 6 3" xfId="0"/>
    <cellStyle name="Normal 17 2 3 3 7" xfId="0"/>
    <cellStyle name="Normal 17 2 3 3 8" xfId="0"/>
    <cellStyle name="Normal 17 2 3 4" xfId="0"/>
    <cellStyle name="Normal 17 2 3 4 2" xfId="0"/>
    <cellStyle name="Normal 17 2 3 4 2 2" xfId="0"/>
    <cellStyle name="Normal 17 2 3 4 2 2 2" xfId="0"/>
    <cellStyle name="Normal 17 2 3 4 2 2 3" xfId="0"/>
    <cellStyle name="Normal 17 2 3 4 2 3" xfId="0"/>
    <cellStyle name="Normal 17 2 3 4 2 4" xfId="0"/>
    <cellStyle name="Normal 17 2 3 4 3" xfId="0"/>
    <cellStyle name="Normal 17 2 3 4 3 2" xfId="0"/>
    <cellStyle name="Normal 17 2 3 4 3 3" xfId="0"/>
    <cellStyle name="Normal 17 2 3 4 4" xfId="0"/>
    <cellStyle name="Normal 17 2 3 4 5" xfId="0"/>
    <cellStyle name="Normal 17 2 3 5" xfId="0"/>
    <cellStyle name="Normal 17 2 3 5 2" xfId="0"/>
    <cellStyle name="Normal 17 2 3 5 2 2" xfId="0"/>
    <cellStyle name="Normal 17 2 3 5 2 2 2" xfId="0"/>
    <cellStyle name="Normal 17 2 3 5 2 2 3" xfId="0"/>
    <cellStyle name="Normal 17 2 3 5 2 3" xfId="0"/>
    <cellStyle name="Normal 17 2 3 5 2 4" xfId="0"/>
    <cellStyle name="Normal 17 2 3 5 3" xfId="0"/>
    <cellStyle name="Normal 17 2 3 5 3 2" xfId="0"/>
    <cellStyle name="Normal 17 2 3 5 3 3" xfId="0"/>
    <cellStyle name="Normal 17 2 3 5 4" xfId="0"/>
    <cellStyle name="Normal 17 2 3 5 5" xfId="0"/>
    <cellStyle name="Normal 17 2 3 6" xfId="0"/>
    <cellStyle name="Normal 17 2 3 6 2" xfId="0"/>
    <cellStyle name="Normal 17 2 3 6 2 2" xfId="0"/>
    <cellStyle name="Normal 17 2 3 6 2 3" xfId="0"/>
    <cellStyle name="Normal 17 2 3 6 3" xfId="0"/>
    <cellStyle name="Normal 17 2 3 6 4" xfId="0"/>
    <cellStyle name="Normal 17 2 3 7" xfId="0"/>
    <cellStyle name="Normal 17 2 3 7 2" xfId="0"/>
    <cellStyle name="Normal 17 2 3 7 2 2" xfId="0"/>
    <cellStyle name="Normal 17 2 3 7 2 3" xfId="0"/>
    <cellStyle name="Normal 17 2 3 7 3" xfId="0"/>
    <cellStyle name="Normal 17 2 3 7 4" xfId="0"/>
    <cellStyle name="Normal 17 2 3 8" xfId="0"/>
    <cellStyle name="Normal 17 2 3 8 2" xfId="0"/>
    <cellStyle name="Normal 17 2 3 8 3" xfId="0"/>
    <cellStyle name="Normal 17 2 3 9" xfId="0"/>
    <cellStyle name="Normal 17 2 4" xfId="0"/>
    <cellStyle name="Normal 17 2 4 2" xfId="0"/>
    <cellStyle name="Normal 17 2 4 2 2" xfId="0"/>
    <cellStyle name="Normal 17 2 4 2 2 2" xfId="0"/>
    <cellStyle name="Normal 17 2 4 2 2 2 2" xfId="0"/>
    <cellStyle name="Normal 17 2 4 2 2 2 2 2" xfId="0"/>
    <cellStyle name="Normal 17 2 4 2 2 2 2 3" xfId="0"/>
    <cellStyle name="Normal 17 2 4 2 2 2 3" xfId="0"/>
    <cellStyle name="Normal 17 2 4 2 2 2 4" xfId="0"/>
    <cellStyle name="Normal 17 2 4 2 2 3" xfId="0"/>
    <cellStyle name="Normal 17 2 4 2 2 3 2" xfId="0"/>
    <cellStyle name="Normal 17 2 4 2 2 3 3" xfId="0"/>
    <cellStyle name="Normal 17 2 4 2 2 4" xfId="0"/>
    <cellStyle name="Normal 17 2 4 2 2 5" xfId="0"/>
    <cellStyle name="Normal 17 2 4 2 3" xfId="0"/>
    <cellStyle name="Normal 17 2 4 2 3 2" xfId="0"/>
    <cellStyle name="Normal 17 2 4 2 3 2 2" xfId="0"/>
    <cellStyle name="Normal 17 2 4 2 3 2 2 2" xfId="0"/>
    <cellStyle name="Normal 17 2 4 2 3 2 2 3" xfId="0"/>
    <cellStyle name="Normal 17 2 4 2 3 2 3" xfId="0"/>
    <cellStyle name="Normal 17 2 4 2 3 2 4" xfId="0"/>
    <cellStyle name="Normal 17 2 4 2 3 3" xfId="0"/>
    <cellStyle name="Normal 17 2 4 2 3 3 2" xfId="0"/>
    <cellStyle name="Normal 17 2 4 2 3 3 3" xfId="0"/>
    <cellStyle name="Normal 17 2 4 2 3 4" xfId="0"/>
    <cellStyle name="Normal 17 2 4 2 3 5" xfId="0"/>
    <cellStyle name="Normal 17 2 4 2 4" xfId="0"/>
    <cellStyle name="Normal 17 2 4 2 4 2" xfId="0"/>
    <cellStyle name="Normal 17 2 4 2 4 2 2" xfId="0"/>
    <cellStyle name="Normal 17 2 4 2 4 2 3" xfId="0"/>
    <cellStyle name="Normal 17 2 4 2 4 3" xfId="0"/>
    <cellStyle name="Normal 17 2 4 2 4 4" xfId="0"/>
    <cellStyle name="Normal 17 2 4 2 5" xfId="0"/>
    <cellStyle name="Normal 17 2 4 2 5 2" xfId="0"/>
    <cellStyle name="Normal 17 2 4 2 5 2 2" xfId="0"/>
    <cellStyle name="Normal 17 2 4 2 5 2 3" xfId="0"/>
    <cellStyle name="Normal 17 2 4 2 5 3" xfId="0"/>
    <cellStyle name="Normal 17 2 4 2 5 4" xfId="0"/>
    <cellStyle name="Normal 17 2 4 2 6" xfId="0"/>
    <cellStyle name="Normal 17 2 4 2 6 2" xfId="0"/>
    <cellStyle name="Normal 17 2 4 2 6 3" xfId="0"/>
    <cellStyle name="Normal 17 2 4 2 7" xfId="0"/>
    <cellStyle name="Normal 17 2 4 2 8" xfId="0"/>
    <cellStyle name="Normal 17 2 4 3" xfId="0"/>
    <cellStyle name="Normal 17 2 4 3 2" xfId="0"/>
    <cellStyle name="Normal 17 2 4 3 2 2" xfId="0"/>
    <cellStyle name="Normal 17 2 4 3 2 2 2" xfId="0"/>
    <cellStyle name="Normal 17 2 4 3 2 2 3" xfId="0"/>
    <cellStyle name="Normal 17 2 4 3 2 3" xfId="0"/>
    <cellStyle name="Normal 17 2 4 3 2 4" xfId="0"/>
    <cellStyle name="Normal 17 2 4 3 3" xfId="0"/>
    <cellStyle name="Normal 17 2 4 3 3 2" xfId="0"/>
    <cellStyle name="Normal 17 2 4 3 3 3" xfId="0"/>
    <cellStyle name="Normal 17 2 4 3 4" xfId="0"/>
    <cellStyle name="Normal 17 2 4 3 5" xfId="0"/>
    <cellStyle name="Normal 17 2 4 4" xfId="0"/>
    <cellStyle name="Normal 17 2 4 4 2" xfId="0"/>
    <cellStyle name="Normal 17 2 4 4 2 2" xfId="0"/>
    <cellStyle name="Normal 17 2 4 4 2 2 2" xfId="0"/>
    <cellStyle name="Normal 17 2 4 4 2 2 3" xfId="0"/>
    <cellStyle name="Normal 17 2 4 4 2 3" xfId="0"/>
    <cellStyle name="Normal 17 2 4 4 2 4" xfId="0"/>
    <cellStyle name="Normal 17 2 4 4 3" xfId="0"/>
    <cellStyle name="Normal 17 2 4 4 3 2" xfId="0"/>
    <cellStyle name="Normal 17 2 4 4 3 3" xfId="0"/>
    <cellStyle name="Normal 17 2 4 4 4" xfId="0"/>
    <cellStyle name="Normal 17 2 4 4 5" xfId="0"/>
    <cellStyle name="Normal 17 2 4 5" xfId="0"/>
    <cellStyle name="Normal 17 2 4 5 2" xfId="0"/>
    <cellStyle name="Normal 17 2 4 5 2 2" xfId="0"/>
    <cellStyle name="Normal 17 2 4 5 2 3" xfId="0"/>
    <cellStyle name="Normal 17 2 4 5 3" xfId="0"/>
    <cellStyle name="Normal 17 2 4 5 4" xfId="0"/>
    <cellStyle name="Normal 17 2 4 6" xfId="0"/>
    <cellStyle name="Normal 17 2 4 6 2" xfId="0"/>
    <cellStyle name="Normal 17 2 4 6 2 2" xfId="0"/>
    <cellStyle name="Normal 17 2 4 6 2 3" xfId="0"/>
    <cellStyle name="Normal 17 2 4 6 3" xfId="0"/>
    <cellStyle name="Normal 17 2 4 6 4" xfId="0"/>
    <cellStyle name="Normal 17 2 4 7" xfId="0"/>
    <cellStyle name="Normal 17 2 4 7 2" xfId="0"/>
    <cellStyle name="Normal 17 2 4 7 3" xfId="0"/>
    <cellStyle name="Normal 17 2 4 8" xfId="0"/>
    <cellStyle name="Normal 17 2 4 9" xfId="0"/>
    <cellStyle name="Normal 17 2 5" xfId="0"/>
    <cellStyle name="Normal 17 2 5 2" xfId="0"/>
    <cellStyle name="Normal 17 2 5 2 2" xfId="0"/>
    <cellStyle name="Normal 17 2 5 2 2 2" xfId="0"/>
    <cellStyle name="Normal 17 2 5 2 2 2 2" xfId="0"/>
    <cellStyle name="Normal 17 2 5 2 2 2 3" xfId="0"/>
    <cellStyle name="Normal 17 2 5 2 2 3" xfId="0"/>
    <cellStyle name="Normal 17 2 5 2 2 4" xfId="0"/>
    <cellStyle name="Normal 17 2 5 2 3" xfId="0"/>
    <cellStyle name="Normal 17 2 5 2 3 2" xfId="0"/>
    <cellStyle name="Normal 17 2 5 2 3 3" xfId="0"/>
    <cellStyle name="Normal 17 2 5 2 4" xfId="0"/>
    <cellStyle name="Normal 17 2 5 2 5" xfId="0"/>
    <cellStyle name="Normal 17 2 5 3" xfId="0"/>
    <cellStyle name="Normal 17 2 5 3 2" xfId="0"/>
    <cellStyle name="Normal 17 2 5 3 2 2" xfId="0"/>
    <cellStyle name="Normal 17 2 5 3 2 2 2" xfId="0"/>
    <cellStyle name="Normal 17 2 5 3 2 2 3" xfId="0"/>
    <cellStyle name="Normal 17 2 5 3 2 3" xfId="0"/>
    <cellStyle name="Normal 17 2 5 3 2 4" xfId="0"/>
    <cellStyle name="Normal 17 2 5 3 3" xfId="0"/>
    <cellStyle name="Normal 17 2 5 3 3 2" xfId="0"/>
    <cellStyle name="Normal 17 2 5 3 3 3" xfId="0"/>
    <cellStyle name="Normal 17 2 5 3 4" xfId="0"/>
    <cellStyle name="Normal 17 2 5 3 5" xfId="0"/>
    <cellStyle name="Normal 17 2 5 4" xfId="0"/>
    <cellStyle name="Normal 17 2 5 4 2" xfId="0"/>
    <cellStyle name="Normal 17 2 5 4 2 2" xfId="0"/>
    <cellStyle name="Normal 17 2 5 4 2 3" xfId="0"/>
    <cellStyle name="Normal 17 2 5 4 3" xfId="0"/>
    <cellStyle name="Normal 17 2 5 4 4" xfId="0"/>
    <cellStyle name="Normal 17 2 5 5" xfId="0"/>
    <cellStyle name="Normal 17 2 5 5 2" xfId="0"/>
    <cellStyle name="Normal 17 2 5 5 2 2" xfId="0"/>
    <cellStyle name="Normal 17 2 5 5 2 3" xfId="0"/>
    <cellStyle name="Normal 17 2 5 5 3" xfId="0"/>
    <cellStyle name="Normal 17 2 5 5 4" xfId="0"/>
    <cellStyle name="Normal 17 2 5 6" xfId="0"/>
    <cellStyle name="Normal 17 2 5 6 2" xfId="0"/>
    <cellStyle name="Normal 17 2 5 6 3" xfId="0"/>
    <cellStyle name="Normal 17 2 5 7" xfId="0"/>
    <cellStyle name="Normal 17 2 5 8" xfId="0"/>
    <cellStyle name="Normal 17 2 6" xfId="0"/>
    <cellStyle name="Normal 17 2 6 2" xfId="0"/>
    <cellStyle name="Normal 17 2 6 2 2" xfId="0"/>
    <cellStyle name="Normal 17 2 6 2 2 2" xfId="0"/>
    <cellStyle name="Normal 17 2 6 2 2 2 2" xfId="0"/>
    <cellStyle name="Normal 17 2 6 2 2 2 3" xfId="0"/>
    <cellStyle name="Normal 17 2 6 2 2 3" xfId="0"/>
    <cellStyle name="Normal 17 2 6 2 2 4" xfId="0"/>
    <cellStyle name="Normal 17 2 6 2 3" xfId="0"/>
    <cellStyle name="Normal 17 2 6 2 3 2" xfId="0"/>
    <cellStyle name="Normal 17 2 6 2 3 3" xfId="0"/>
    <cellStyle name="Normal 17 2 6 2 4" xfId="0"/>
    <cellStyle name="Normal 17 2 6 2 5" xfId="0"/>
    <cellStyle name="Normal 17 2 6 3" xfId="0"/>
    <cellStyle name="Normal 17 2 6 3 2" xfId="0"/>
    <cellStyle name="Normal 17 2 6 3 2 2" xfId="0"/>
    <cellStyle name="Normal 17 2 6 3 2 2 2" xfId="0"/>
    <cellStyle name="Normal 17 2 6 3 2 2 3" xfId="0"/>
    <cellStyle name="Normal 17 2 6 3 2 3" xfId="0"/>
    <cellStyle name="Normal 17 2 6 3 2 4" xfId="0"/>
    <cellStyle name="Normal 17 2 6 3 3" xfId="0"/>
    <cellStyle name="Normal 17 2 6 3 3 2" xfId="0"/>
    <cellStyle name="Normal 17 2 6 3 3 3" xfId="0"/>
    <cellStyle name="Normal 17 2 6 3 4" xfId="0"/>
    <cellStyle name="Normal 17 2 6 3 5" xfId="0"/>
    <cellStyle name="Normal 17 2 6 4" xfId="0"/>
    <cellStyle name="Normal 17 2 6 4 2" xfId="0"/>
    <cellStyle name="Normal 17 2 6 4 2 2" xfId="0"/>
    <cellStyle name="Normal 17 2 6 4 2 3" xfId="0"/>
    <cellStyle name="Normal 17 2 6 4 3" xfId="0"/>
    <cellStyle name="Normal 17 2 6 4 4" xfId="0"/>
    <cellStyle name="Normal 17 2 6 5" xfId="0"/>
    <cellStyle name="Normal 17 2 6 5 2" xfId="0"/>
    <cellStyle name="Normal 17 2 6 5 2 2" xfId="0"/>
    <cellStyle name="Normal 17 2 6 5 2 3" xfId="0"/>
    <cellStyle name="Normal 17 2 6 5 3" xfId="0"/>
    <cellStyle name="Normal 17 2 6 5 4" xfId="0"/>
    <cellStyle name="Normal 17 2 6 6" xfId="0"/>
    <cellStyle name="Normal 17 2 6 6 2" xfId="0"/>
    <cellStyle name="Normal 17 2 6 6 3" xfId="0"/>
    <cellStyle name="Normal 17 2 6 7" xfId="0"/>
    <cellStyle name="Normal 17 2 6 8" xfId="0"/>
    <cellStyle name="Normal 17 2 7" xfId="0"/>
    <cellStyle name="Normal 17 2 7 2" xfId="0"/>
    <cellStyle name="Normal 17 2 7 2 2" xfId="0"/>
    <cellStyle name="Normal 17 2 7 2 2 2" xfId="0"/>
    <cellStyle name="Normal 17 2 7 2 2 3" xfId="0"/>
    <cellStyle name="Normal 17 2 7 2 3" xfId="0"/>
    <cellStyle name="Normal 17 2 7 2 4" xfId="0"/>
    <cellStyle name="Normal 17 2 7 3" xfId="0"/>
    <cellStyle name="Normal 17 2 7 3 2" xfId="0"/>
    <cellStyle name="Normal 17 2 7 3 3" xfId="0"/>
    <cellStyle name="Normal 17 2 7 4" xfId="0"/>
    <cellStyle name="Normal 17 2 7 5" xfId="0"/>
    <cellStyle name="Normal 17 2 8" xfId="0"/>
    <cellStyle name="Normal 17 2 8 2" xfId="0"/>
    <cellStyle name="Normal 17 2 8 2 2" xfId="0"/>
    <cellStyle name="Normal 17 2 8 2 2 2" xfId="0"/>
    <cellStyle name="Normal 17 2 8 2 2 3" xfId="0"/>
    <cellStyle name="Normal 17 2 8 2 3" xfId="0"/>
    <cellStyle name="Normal 17 2 8 2 4" xfId="0"/>
    <cellStyle name="Normal 17 2 8 3" xfId="0"/>
    <cellStyle name="Normal 17 2 8 3 2" xfId="0"/>
    <cellStyle name="Normal 17 2 8 3 3" xfId="0"/>
    <cellStyle name="Normal 17 2 8 4" xfId="0"/>
    <cellStyle name="Normal 17 2 8 5" xfId="0"/>
    <cellStyle name="Normal 17 2 9" xfId="0"/>
    <cellStyle name="Normal 17 2 9 2" xfId="0"/>
    <cellStyle name="Normal 17 2 9 2 2" xfId="0"/>
    <cellStyle name="Normal 17 2 9 2 3" xfId="0"/>
    <cellStyle name="Normal 17 2 9 3" xfId="0"/>
    <cellStyle name="Normal 17 2 9 4" xfId="0"/>
    <cellStyle name="Normal 17 3" xfId="0"/>
    <cellStyle name="Normal 17 3 10" xfId="0"/>
    <cellStyle name="Normal 17 3 10 2" xfId="0"/>
    <cellStyle name="Normal 17 3 10 3" xfId="0"/>
    <cellStyle name="Normal 17 3 11" xfId="0"/>
    <cellStyle name="Normal 17 3 12" xfId="0"/>
    <cellStyle name="Normal 17 3 2" xfId="0"/>
    <cellStyle name="Normal 17 3 2 10" xfId="0"/>
    <cellStyle name="Normal 17 3 2 2" xfId="0"/>
    <cellStyle name="Normal 17 3 2 2 2" xfId="0"/>
    <cellStyle name="Normal 17 3 2 2 2 2" xfId="0"/>
    <cellStyle name="Normal 17 3 2 2 2 2 2" xfId="0"/>
    <cellStyle name="Normal 17 3 2 2 2 2 2 2" xfId="0"/>
    <cellStyle name="Normal 17 3 2 2 2 2 2 3" xfId="0"/>
    <cellStyle name="Normal 17 3 2 2 2 2 3" xfId="0"/>
    <cellStyle name="Normal 17 3 2 2 2 2 4" xfId="0"/>
    <cellStyle name="Normal 17 3 2 2 2 3" xfId="0"/>
    <cellStyle name="Normal 17 3 2 2 2 3 2" xfId="0"/>
    <cellStyle name="Normal 17 3 2 2 2 3 3" xfId="0"/>
    <cellStyle name="Normal 17 3 2 2 2 4" xfId="0"/>
    <cellStyle name="Normal 17 3 2 2 2 5" xfId="0"/>
    <cellStyle name="Normal 17 3 2 2 3" xfId="0"/>
    <cellStyle name="Normal 17 3 2 2 3 2" xfId="0"/>
    <cellStyle name="Normal 17 3 2 2 3 2 2" xfId="0"/>
    <cellStyle name="Normal 17 3 2 2 3 2 2 2" xfId="0"/>
    <cellStyle name="Normal 17 3 2 2 3 2 2 3" xfId="0"/>
    <cellStyle name="Normal 17 3 2 2 3 2 3" xfId="0"/>
    <cellStyle name="Normal 17 3 2 2 3 2 4" xfId="0"/>
    <cellStyle name="Normal 17 3 2 2 3 3" xfId="0"/>
    <cellStyle name="Normal 17 3 2 2 3 3 2" xfId="0"/>
    <cellStyle name="Normal 17 3 2 2 3 3 3" xfId="0"/>
    <cellStyle name="Normal 17 3 2 2 3 4" xfId="0"/>
    <cellStyle name="Normal 17 3 2 2 3 5" xfId="0"/>
    <cellStyle name="Normal 17 3 2 2 4" xfId="0"/>
    <cellStyle name="Normal 17 3 2 2 4 2" xfId="0"/>
    <cellStyle name="Normal 17 3 2 2 4 2 2" xfId="0"/>
    <cellStyle name="Normal 17 3 2 2 4 2 3" xfId="0"/>
    <cellStyle name="Normal 17 3 2 2 4 3" xfId="0"/>
    <cellStyle name="Normal 17 3 2 2 4 4" xfId="0"/>
    <cellStyle name="Normal 17 3 2 2 5" xfId="0"/>
    <cellStyle name="Normal 17 3 2 2 5 2" xfId="0"/>
    <cellStyle name="Normal 17 3 2 2 5 2 2" xfId="0"/>
    <cellStyle name="Normal 17 3 2 2 5 2 3" xfId="0"/>
    <cellStyle name="Normal 17 3 2 2 5 3" xfId="0"/>
    <cellStyle name="Normal 17 3 2 2 5 4" xfId="0"/>
    <cellStyle name="Normal 17 3 2 2 6" xfId="0"/>
    <cellStyle name="Normal 17 3 2 2 6 2" xfId="0"/>
    <cellStyle name="Normal 17 3 2 2 6 3" xfId="0"/>
    <cellStyle name="Normal 17 3 2 2 7" xfId="0"/>
    <cellStyle name="Normal 17 3 2 2 8" xfId="0"/>
    <cellStyle name="Normal 17 3 2 3" xfId="0"/>
    <cellStyle name="Normal 17 3 2 3 2" xfId="0"/>
    <cellStyle name="Normal 17 3 2 3 2 2" xfId="0"/>
    <cellStyle name="Normal 17 3 2 3 2 2 2" xfId="0"/>
    <cellStyle name="Normal 17 3 2 3 2 2 2 2" xfId="0"/>
    <cellStyle name="Normal 17 3 2 3 2 2 2 3" xfId="0"/>
    <cellStyle name="Normal 17 3 2 3 2 2 3" xfId="0"/>
    <cellStyle name="Normal 17 3 2 3 2 2 4" xfId="0"/>
    <cellStyle name="Normal 17 3 2 3 2 3" xfId="0"/>
    <cellStyle name="Normal 17 3 2 3 2 3 2" xfId="0"/>
    <cellStyle name="Normal 17 3 2 3 2 3 3" xfId="0"/>
    <cellStyle name="Normal 17 3 2 3 2 4" xfId="0"/>
    <cellStyle name="Normal 17 3 2 3 2 5" xfId="0"/>
    <cellStyle name="Normal 17 3 2 3 3" xfId="0"/>
    <cellStyle name="Normal 17 3 2 3 3 2" xfId="0"/>
    <cellStyle name="Normal 17 3 2 3 3 2 2" xfId="0"/>
    <cellStyle name="Normal 17 3 2 3 3 2 2 2" xfId="0"/>
    <cellStyle name="Normal 17 3 2 3 3 2 2 3" xfId="0"/>
    <cellStyle name="Normal 17 3 2 3 3 2 3" xfId="0"/>
    <cellStyle name="Normal 17 3 2 3 3 2 4" xfId="0"/>
    <cellStyle name="Normal 17 3 2 3 3 3" xfId="0"/>
    <cellStyle name="Normal 17 3 2 3 3 3 2" xfId="0"/>
    <cellStyle name="Normal 17 3 2 3 3 3 3" xfId="0"/>
    <cellStyle name="Normal 17 3 2 3 3 4" xfId="0"/>
    <cellStyle name="Normal 17 3 2 3 3 5" xfId="0"/>
    <cellStyle name="Normal 17 3 2 3 4" xfId="0"/>
    <cellStyle name="Normal 17 3 2 3 4 2" xfId="0"/>
    <cellStyle name="Normal 17 3 2 3 4 2 2" xfId="0"/>
    <cellStyle name="Normal 17 3 2 3 4 2 3" xfId="0"/>
    <cellStyle name="Normal 17 3 2 3 4 3" xfId="0"/>
    <cellStyle name="Normal 17 3 2 3 4 4" xfId="0"/>
    <cellStyle name="Normal 17 3 2 3 5" xfId="0"/>
    <cellStyle name="Normal 17 3 2 3 5 2" xfId="0"/>
    <cellStyle name="Normal 17 3 2 3 5 2 2" xfId="0"/>
    <cellStyle name="Normal 17 3 2 3 5 2 3" xfId="0"/>
    <cellStyle name="Normal 17 3 2 3 5 3" xfId="0"/>
    <cellStyle name="Normal 17 3 2 3 5 4" xfId="0"/>
    <cellStyle name="Normal 17 3 2 3 6" xfId="0"/>
    <cellStyle name="Normal 17 3 2 3 6 2" xfId="0"/>
    <cellStyle name="Normal 17 3 2 3 6 3" xfId="0"/>
    <cellStyle name="Normal 17 3 2 3 7" xfId="0"/>
    <cellStyle name="Normal 17 3 2 3 8" xfId="0"/>
    <cellStyle name="Normal 17 3 2 4" xfId="0"/>
    <cellStyle name="Normal 17 3 2 4 2" xfId="0"/>
    <cellStyle name="Normal 17 3 2 4 2 2" xfId="0"/>
    <cellStyle name="Normal 17 3 2 4 2 2 2" xfId="0"/>
    <cellStyle name="Normal 17 3 2 4 2 2 3" xfId="0"/>
    <cellStyle name="Normal 17 3 2 4 2 3" xfId="0"/>
    <cellStyle name="Normal 17 3 2 4 2 4" xfId="0"/>
    <cellStyle name="Normal 17 3 2 4 3" xfId="0"/>
    <cellStyle name="Normal 17 3 2 4 3 2" xfId="0"/>
    <cellStyle name="Normal 17 3 2 4 3 3" xfId="0"/>
    <cellStyle name="Normal 17 3 2 4 4" xfId="0"/>
    <cellStyle name="Normal 17 3 2 4 5" xfId="0"/>
    <cellStyle name="Normal 17 3 2 5" xfId="0"/>
    <cellStyle name="Normal 17 3 2 5 2" xfId="0"/>
    <cellStyle name="Normal 17 3 2 5 2 2" xfId="0"/>
    <cellStyle name="Normal 17 3 2 5 2 2 2" xfId="0"/>
    <cellStyle name="Normal 17 3 2 5 2 2 3" xfId="0"/>
    <cellStyle name="Normal 17 3 2 5 2 3" xfId="0"/>
    <cellStyle name="Normal 17 3 2 5 2 4" xfId="0"/>
    <cellStyle name="Normal 17 3 2 5 3" xfId="0"/>
    <cellStyle name="Normal 17 3 2 5 3 2" xfId="0"/>
    <cellStyle name="Normal 17 3 2 5 3 3" xfId="0"/>
    <cellStyle name="Normal 17 3 2 5 4" xfId="0"/>
    <cellStyle name="Normal 17 3 2 5 5" xfId="0"/>
    <cellStyle name="Normal 17 3 2 6" xfId="0"/>
    <cellStyle name="Normal 17 3 2 6 2" xfId="0"/>
    <cellStyle name="Normal 17 3 2 6 2 2" xfId="0"/>
    <cellStyle name="Normal 17 3 2 6 2 3" xfId="0"/>
    <cellStyle name="Normal 17 3 2 6 3" xfId="0"/>
    <cellStyle name="Normal 17 3 2 6 4" xfId="0"/>
    <cellStyle name="Normal 17 3 2 7" xfId="0"/>
    <cellStyle name="Normal 17 3 2 7 2" xfId="0"/>
    <cellStyle name="Normal 17 3 2 7 2 2" xfId="0"/>
    <cellStyle name="Normal 17 3 2 7 2 3" xfId="0"/>
    <cellStyle name="Normal 17 3 2 7 3" xfId="0"/>
    <cellStyle name="Normal 17 3 2 7 4" xfId="0"/>
    <cellStyle name="Normal 17 3 2 8" xfId="0"/>
    <cellStyle name="Normal 17 3 2 8 2" xfId="0"/>
    <cellStyle name="Normal 17 3 2 8 3" xfId="0"/>
    <cellStyle name="Normal 17 3 2 9" xfId="0"/>
    <cellStyle name="Normal 17 3 3" xfId="0"/>
    <cellStyle name="Normal 17 3 3 2" xfId="0"/>
    <cellStyle name="Normal 17 3 3 2 2" xfId="0"/>
    <cellStyle name="Normal 17 3 3 2 2 2" xfId="0"/>
    <cellStyle name="Normal 17 3 3 2 2 2 2" xfId="0"/>
    <cellStyle name="Normal 17 3 3 2 2 2 2 2" xfId="0"/>
    <cellStyle name="Normal 17 3 3 2 2 2 2 3" xfId="0"/>
    <cellStyle name="Normal 17 3 3 2 2 2 3" xfId="0"/>
    <cellStyle name="Normal 17 3 3 2 2 2 4" xfId="0"/>
    <cellStyle name="Normal 17 3 3 2 2 3" xfId="0"/>
    <cellStyle name="Normal 17 3 3 2 2 3 2" xfId="0"/>
    <cellStyle name="Normal 17 3 3 2 2 3 3" xfId="0"/>
    <cellStyle name="Normal 17 3 3 2 2 4" xfId="0"/>
    <cellStyle name="Normal 17 3 3 2 2 5" xfId="0"/>
    <cellStyle name="Normal 17 3 3 2 3" xfId="0"/>
    <cellStyle name="Normal 17 3 3 2 3 2" xfId="0"/>
    <cellStyle name="Normal 17 3 3 2 3 2 2" xfId="0"/>
    <cellStyle name="Normal 17 3 3 2 3 2 2 2" xfId="0"/>
    <cellStyle name="Normal 17 3 3 2 3 2 2 3" xfId="0"/>
    <cellStyle name="Normal 17 3 3 2 3 2 3" xfId="0"/>
    <cellStyle name="Normal 17 3 3 2 3 2 4" xfId="0"/>
    <cellStyle name="Normal 17 3 3 2 3 3" xfId="0"/>
    <cellStyle name="Normal 17 3 3 2 3 3 2" xfId="0"/>
    <cellStyle name="Normal 17 3 3 2 3 3 3" xfId="0"/>
    <cellStyle name="Normal 17 3 3 2 3 4" xfId="0"/>
    <cellStyle name="Normal 17 3 3 2 3 5" xfId="0"/>
    <cellStyle name="Normal 17 3 3 2 4" xfId="0"/>
    <cellStyle name="Normal 17 3 3 2 4 2" xfId="0"/>
    <cellStyle name="Normal 17 3 3 2 4 2 2" xfId="0"/>
    <cellStyle name="Normal 17 3 3 2 4 2 3" xfId="0"/>
    <cellStyle name="Normal 17 3 3 2 4 3" xfId="0"/>
    <cellStyle name="Normal 17 3 3 2 4 4" xfId="0"/>
    <cellStyle name="Normal 17 3 3 2 5" xfId="0"/>
    <cellStyle name="Normal 17 3 3 2 5 2" xfId="0"/>
    <cellStyle name="Normal 17 3 3 2 5 2 2" xfId="0"/>
    <cellStyle name="Normal 17 3 3 2 5 2 3" xfId="0"/>
    <cellStyle name="Normal 17 3 3 2 5 3" xfId="0"/>
    <cellStyle name="Normal 17 3 3 2 5 4" xfId="0"/>
    <cellStyle name="Normal 17 3 3 2 6" xfId="0"/>
    <cellStyle name="Normal 17 3 3 2 6 2" xfId="0"/>
    <cellStyle name="Normal 17 3 3 2 6 3" xfId="0"/>
    <cellStyle name="Normal 17 3 3 2 7" xfId="0"/>
    <cellStyle name="Normal 17 3 3 2 8" xfId="0"/>
    <cellStyle name="Normal 17 3 3 3" xfId="0"/>
    <cellStyle name="Normal 17 3 3 3 2" xfId="0"/>
    <cellStyle name="Normal 17 3 3 3 2 2" xfId="0"/>
    <cellStyle name="Normal 17 3 3 3 2 2 2" xfId="0"/>
    <cellStyle name="Normal 17 3 3 3 2 2 3" xfId="0"/>
    <cellStyle name="Normal 17 3 3 3 2 3" xfId="0"/>
    <cellStyle name="Normal 17 3 3 3 2 4" xfId="0"/>
    <cellStyle name="Normal 17 3 3 3 3" xfId="0"/>
    <cellStyle name="Normal 17 3 3 3 3 2" xfId="0"/>
    <cellStyle name="Normal 17 3 3 3 3 3" xfId="0"/>
    <cellStyle name="Normal 17 3 3 3 4" xfId="0"/>
    <cellStyle name="Normal 17 3 3 3 5" xfId="0"/>
    <cellStyle name="Normal 17 3 3 4" xfId="0"/>
    <cellStyle name="Normal 17 3 3 4 2" xfId="0"/>
    <cellStyle name="Normal 17 3 3 4 2 2" xfId="0"/>
    <cellStyle name="Normal 17 3 3 4 2 2 2" xfId="0"/>
    <cellStyle name="Normal 17 3 3 4 2 2 3" xfId="0"/>
    <cellStyle name="Normal 17 3 3 4 2 3" xfId="0"/>
    <cellStyle name="Normal 17 3 3 4 2 4" xfId="0"/>
    <cellStyle name="Normal 17 3 3 4 3" xfId="0"/>
    <cellStyle name="Normal 17 3 3 4 3 2" xfId="0"/>
    <cellStyle name="Normal 17 3 3 4 3 3" xfId="0"/>
    <cellStyle name="Normal 17 3 3 4 4" xfId="0"/>
    <cellStyle name="Normal 17 3 3 4 5" xfId="0"/>
    <cellStyle name="Normal 17 3 3 5" xfId="0"/>
    <cellStyle name="Normal 17 3 3 5 2" xfId="0"/>
    <cellStyle name="Normal 17 3 3 5 2 2" xfId="0"/>
    <cellStyle name="Normal 17 3 3 5 2 3" xfId="0"/>
    <cellStyle name="Normal 17 3 3 5 3" xfId="0"/>
    <cellStyle name="Normal 17 3 3 5 4" xfId="0"/>
    <cellStyle name="Normal 17 3 3 6" xfId="0"/>
    <cellStyle name="Normal 17 3 3 6 2" xfId="0"/>
    <cellStyle name="Normal 17 3 3 6 2 2" xfId="0"/>
    <cellStyle name="Normal 17 3 3 6 2 3" xfId="0"/>
    <cellStyle name="Normal 17 3 3 6 3" xfId="0"/>
    <cellStyle name="Normal 17 3 3 6 4" xfId="0"/>
    <cellStyle name="Normal 17 3 3 7" xfId="0"/>
    <cellStyle name="Normal 17 3 3 7 2" xfId="0"/>
    <cellStyle name="Normal 17 3 3 7 3" xfId="0"/>
    <cellStyle name="Normal 17 3 3 8" xfId="0"/>
    <cellStyle name="Normal 17 3 3 9" xfId="0"/>
    <cellStyle name="Normal 17 3 4" xfId="0"/>
    <cellStyle name="Normal 17 3 4 2" xfId="0"/>
    <cellStyle name="Normal 17 3 4 2 2" xfId="0"/>
    <cellStyle name="Normal 17 3 4 2 2 2" xfId="0"/>
    <cellStyle name="Normal 17 3 4 2 2 2 2" xfId="0"/>
    <cellStyle name="Normal 17 3 4 2 2 2 3" xfId="0"/>
    <cellStyle name="Normal 17 3 4 2 2 3" xfId="0"/>
    <cellStyle name="Normal 17 3 4 2 2 4" xfId="0"/>
    <cellStyle name="Normal 17 3 4 2 3" xfId="0"/>
    <cellStyle name="Normal 17 3 4 2 3 2" xfId="0"/>
    <cellStyle name="Normal 17 3 4 2 3 3" xfId="0"/>
    <cellStyle name="Normal 17 3 4 2 4" xfId="0"/>
    <cellStyle name="Normal 17 3 4 2 5" xfId="0"/>
    <cellStyle name="Normal 17 3 4 3" xfId="0"/>
    <cellStyle name="Normal 17 3 4 3 2" xfId="0"/>
    <cellStyle name="Normal 17 3 4 3 2 2" xfId="0"/>
    <cellStyle name="Normal 17 3 4 3 2 2 2" xfId="0"/>
    <cellStyle name="Normal 17 3 4 3 2 2 3" xfId="0"/>
    <cellStyle name="Normal 17 3 4 3 2 3" xfId="0"/>
    <cellStyle name="Normal 17 3 4 3 2 4" xfId="0"/>
    <cellStyle name="Normal 17 3 4 3 3" xfId="0"/>
    <cellStyle name="Normal 17 3 4 3 3 2" xfId="0"/>
    <cellStyle name="Normal 17 3 4 3 3 3" xfId="0"/>
    <cellStyle name="Normal 17 3 4 3 4" xfId="0"/>
    <cellStyle name="Normal 17 3 4 3 5" xfId="0"/>
    <cellStyle name="Normal 17 3 4 4" xfId="0"/>
    <cellStyle name="Normal 17 3 4 4 2" xfId="0"/>
    <cellStyle name="Normal 17 3 4 4 2 2" xfId="0"/>
    <cellStyle name="Normal 17 3 4 4 2 3" xfId="0"/>
    <cellStyle name="Normal 17 3 4 4 3" xfId="0"/>
    <cellStyle name="Normal 17 3 4 4 4" xfId="0"/>
    <cellStyle name="Normal 17 3 4 5" xfId="0"/>
    <cellStyle name="Normal 17 3 4 5 2" xfId="0"/>
    <cellStyle name="Normal 17 3 4 5 2 2" xfId="0"/>
    <cellStyle name="Normal 17 3 4 5 2 3" xfId="0"/>
    <cellStyle name="Normal 17 3 4 5 3" xfId="0"/>
    <cellStyle name="Normal 17 3 4 5 4" xfId="0"/>
    <cellStyle name="Normal 17 3 4 6" xfId="0"/>
    <cellStyle name="Normal 17 3 4 6 2" xfId="0"/>
    <cellStyle name="Normal 17 3 4 6 3" xfId="0"/>
    <cellStyle name="Normal 17 3 4 7" xfId="0"/>
    <cellStyle name="Normal 17 3 4 8" xfId="0"/>
    <cellStyle name="Normal 17 3 5" xfId="0"/>
    <cellStyle name="Normal 17 3 5 2" xfId="0"/>
    <cellStyle name="Normal 17 3 5 2 2" xfId="0"/>
    <cellStyle name="Normal 17 3 5 2 2 2" xfId="0"/>
    <cellStyle name="Normal 17 3 5 2 2 2 2" xfId="0"/>
    <cellStyle name="Normal 17 3 5 2 2 2 3" xfId="0"/>
    <cellStyle name="Normal 17 3 5 2 2 3" xfId="0"/>
    <cellStyle name="Normal 17 3 5 2 2 4" xfId="0"/>
    <cellStyle name="Normal 17 3 5 2 3" xfId="0"/>
    <cellStyle name="Normal 17 3 5 2 3 2" xfId="0"/>
    <cellStyle name="Normal 17 3 5 2 3 3" xfId="0"/>
    <cellStyle name="Normal 17 3 5 2 4" xfId="0"/>
    <cellStyle name="Normal 17 3 5 2 5" xfId="0"/>
    <cellStyle name="Normal 17 3 5 3" xfId="0"/>
    <cellStyle name="Normal 17 3 5 3 2" xfId="0"/>
    <cellStyle name="Normal 17 3 5 3 2 2" xfId="0"/>
    <cellStyle name="Normal 17 3 5 3 2 2 2" xfId="0"/>
    <cellStyle name="Normal 17 3 5 3 2 2 3" xfId="0"/>
    <cellStyle name="Normal 17 3 5 3 2 3" xfId="0"/>
    <cellStyle name="Normal 17 3 5 3 2 4" xfId="0"/>
    <cellStyle name="Normal 17 3 5 3 3" xfId="0"/>
    <cellStyle name="Normal 17 3 5 3 3 2" xfId="0"/>
    <cellStyle name="Normal 17 3 5 3 3 3" xfId="0"/>
    <cellStyle name="Normal 17 3 5 3 4" xfId="0"/>
    <cellStyle name="Normal 17 3 5 3 5" xfId="0"/>
    <cellStyle name="Normal 17 3 5 4" xfId="0"/>
    <cellStyle name="Normal 17 3 5 4 2" xfId="0"/>
    <cellStyle name="Normal 17 3 5 4 2 2" xfId="0"/>
    <cellStyle name="Normal 17 3 5 4 2 3" xfId="0"/>
    <cellStyle name="Normal 17 3 5 4 3" xfId="0"/>
    <cellStyle name="Normal 17 3 5 4 4" xfId="0"/>
    <cellStyle name="Normal 17 3 5 5" xfId="0"/>
    <cellStyle name="Normal 17 3 5 5 2" xfId="0"/>
    <cellStyle name="Normal 17 3 5 5 2 2" xfId="0"/>
    <cellStyle name="Normal 17 3 5 5 2 3" xfId="0"/>
    <cellStyle name="Normal 17 3 5 5 3" xfId="0"/>
    <cellStyle name="Normal 17 3 5 5 4" xfId="0"/>
    <cellStyle name="Normal 17 3 5 6" xfId="0"/>
    <cellStyle name="Normal 17 3 5 6 2" xfId="0"/>
    <cellStyle name="Normal 17 3 5 6 3" xfId="0"/>
    <cellStyle name="Normal 17 3 5 7" xfId="0"/>
    <cellStyle name="Normal 17 3 5 8" xfId="0"/>
    <cellStyle name="Normal 17 3 6" xfId="0"/>
    <cellStyle name="Normal 17 3 6 2" xfId="0"/>
    <cellStyle name="Normal 17 3 6 2 2" xfId="0"/>
    <cellStyle name="Normal 17 3 6 2 2 2" xfId="0"/>
    <cellStyle name="Normal 17 3 6 2 2 3" xfId="0"/>
    <cellStyle name="Normal 17 3 6 2 3" xfId="0"/>
    <cellStyle name="Normal 17 3 6 2 4" xfId="0"/>
    <cellStyle name="Normal 17 3 6 3" xfId="0"/>
    <cellStyle name="Normal 17 3 6 3 2" xfId="0"/>
    <cellStyle name="Normal 17 3 6 3 3" xfId="0"/>
    <cellStyle name="Normal 17 3 6 4" xfId="0"/>
    <cellStyle name="Normal 17 3 6 5" xfId="0"/>
    <cellStyle name="Normal 17 3 7" xfId="0"/>
    <cellStyle name="Normal 17 3 7 2" xfId="0"/>
    <cellStyle name="Normal 17 3 7 2 2" xfId="0"/>
    <cellStyle name="Normal 17 3 7 2 2 2" xfId="0"/>
    <cellStyle name="Normal 17 3 7 2 2 3" xfId="0"/>
    <cellStyle name="Normal 17 3 7 2 3" xfId="0"/>
    <cellStyle name="Normal 17 3 7 2 4" xfId="0"/>
    <cellStyle name="Normal 17 3 7 3" xfId="0"/>
    <cellStyle name="Normal 17 3 7 3 2" xfId="0"/>
    <cellStyle name="Normal 17 3 7 3 3" xfId="0"/>
    <cellStyle name="Normal 17 3 7 4" xfId="0"/>
    <cellStyle name="Normal 17 3 7 5" xfId="0"/>
    <cellStyle name="Normal 17 3 8" xfId="0"/>
    <cellStyle name="Normal 17 3 8 2" xfId="0"/>
    <cellStyle name="Normal 17 3 8 2 2" xfId="0"/>
    <cellStyle name="Normal 17 3 8 2 3" xfId="0"/>
    <cellStyle name="Normal 17 3 8 3" xfId="0"/>
    <cellStyle name="Normal 17 3 8 4" xfId="0"/>
    <cellStyle name="Normal 17 3 9" xfId="0"/>
    <cellStyle name="Normal 17 3 9 2" xfId="0"/>
    <cellStyle name="Normal 17 3 9 2 2" xfId="0"/>
    <cellStyle name="Normal 17 3 9 2 3" xfId="0"/>
    <cellStyle name="Normal 17 3 9 3" xfId="0"/>
    <cellStyle name="Normal 17 3 9 4" xfId="0"/>
    <cellStyle name="Normal 17 4" xfId="0"/>
    <cellStyle name="Normal 17 4 10" xfId="0"/>
    <cellStyle name="Normal 17 4 11" xfId="0"/>
    <cellStyle name="Normal 17 4 2" xfId="0"/>
    <cellStyle name="Normal 17 4 2 10" xfId="0"/>
    <cellStyle name="Normal 17 4 2 2" xfId="0"/>
    <cellStyle name="Normal 17 4 2 2 2" xfId="0"/>
    <cellStyle name="Normal 17 4 2 2 2 2" xfId="0"/>
    <cellStyle name="Normal 17 4 2 2 2 2 2" xfId="0"/>
    <cellStyle name="Normal 17 4 2 2 2 2 2 2" xfId="0"/>
    <cellStyle name="Normal 17 4 2 2 2 2 2 3" xfId="0"/>
    <cellStyle name="Normal 17 4 2 2 2 2 3" xfId="0"/>
    <cellStyle name="Normal 17 4 2 2 2 2 4" xfId="0"/>
    <cellStyle name="Normal 17 4 2 2 2 3" xfId="0"/>
    <cellStyle name="Normal 17 4 2 2 2 3 2" xfId="0"/>
    <cellStyle name="Normal 17 4 2 2 2 3 3" xfId="0"/>
    <cellStyle name="Normal 17 4 2 2 2 4" xfId="0"/>
    <cellStyle name="Normal 17 4 2 2 2 5" xfId="0"/>
    <cellStyle name="Normal 17 4 2 2 3" xfId="0"/>
    <cellStyle name="Normal 17 4 2 2 3 2" xfId="0"/>
    <cellStyle name="Normal 17 4 2 2 3 2 2" xfId="0"/>
    <cellStyle name="Normal 17 4 2 2 3 2 2 2" xfId="0"/>
    <cellStyle name="Normal 17 4 2 2 3 2 2 3" xfId="0"/>
    <cellStyle name="Normal 17 4 2 2 3 2 3" xfId="0"/>
    <cellStyle name="Normal 17 4 2 2 3 2 4" xfId="0"/>
    <cellStyle name="Normal 17 4 2 2 3 3" xfId="0"/>
    <cellStyle name="Normal 17 4 2 2 3 3 2" xfId="0"/>
    <cellStyle name="Normal 17 4 2 2 3 3 3" xfId="0"/>
    <cellStyle name="Normal 17 4 2 2 3 4" xfId="0"/>
    <cellStyle name="Normal 17 4 2 2 3 5" xfId="0"/>
    <cellStyle name="Normal 17 4 2 2 4" xfId="0"/>
    <cellStyle name="Normal 17 4 2 2 4 2" xfId="0"/>
    <cellStyle name="Normal 17 4 2 2 4 2 2" xfId="0"/>
    <cellStyle name="Normal 17 4 2 2 4 2 3" xfId="0"/>
    <cellStyle name="Normal 17 4 2 2 4 3" xfId="0"/>
    <cellStyle name="Normal 17 4 2 2 4 4" xfId="0"/>
    <cellStyle name="Normal 17 4 2 2 5" xfId="0"/>
    <cellStyle name="Normal 17 4 2 2 5 2" xfId="0"/>
    <cellStyle name="Normal 17 4 2 2 5 2 2" xfId="0"/>
    <cellStyle name="Normal 17 4 2 2 5 2 3" xfId="0"/>
    <cellStyle name="Normal 17 4 2 2 5 3" xfId="0"/>
    <cellStyle name="Normal 17 4 2 2 5 4" xfId="0"/>
    <cellStyle name="Normal 17 4 2 2 6" xfId="0"/>
    <cellStyle name="Normal 17 4 2 2 6 2" xfId="0"/>
    <cellStyle name="Normal 17 4 2 2 6 3" xfId="0"/>
    <cellStyle name="Normal 17 4 2 2 7" xfId="0"/>
    <cellStyle name="Normal 17 4 2 2 8" xfId="0"/>
    <cellStyle name="Normal 17 4 2 3" xfId="0"/>
    <cellStyle name="Normal 17 4 2 3 2" xfId="0"/>
    <cellStyle name="Normal 17 4 2 3 2 2" xfId="0"/>
    <cellStyle name="Normal 17 4 2 3 2 2 2" xfId="0"/>
    <cellStyle name="Normal 17 4 2 3 2 2 2 2" xfId="0"/>
    <cellStyle name="Normal 17 4 2 3 2 2 2 3" xfId="0"/>
    <cellStyle name="Normal 17 4 2 3 2 2 3" xfId="0"/>
    <cellStyle name="Normal 17 4 2 3 2 2 4" xfId="0"/>
    <cellStyle name="Normal 17 4 2 3 2 3" xfId="0"/>
    <cellStyle name="Normal 17 4 2 3 2 3 2" xfId="0"/>
    <cellStyle name="Normal 17 4 2 3 2 3 3" xfId="0"/>
    <cellStyle name="Normal 17 4 2 3 2 4" xfId="0"/>
    <cellStyle name="Normal 17 4 2 3 2 5" xfId="0"/>
    <cellStyle name="Normal 17 4 2 3 3" xfId="0"/>
    <cellStyle name="Normal 17 4 2 3 3 2" xfId="0"/>
    <cellStyle name="Normal 17 4 2 3 3 2 2" xfId="0"/>
    <cellStyle name="Normal 17 4 2 3 3 2 2 2" xfId="0"/>
    <cellStyle name="Normal 17 4 2 3 3 2 2 3" xfId="0"/>
    <cellStyle name="Normal 17 4 2 3 3 2 3" xfId="0"/>
    <cellStyle name="Normal 17 4 2 3 3 2 4" xfId="0"/>
    <cellStyle name="Normal 17 4 2 3 3 3" xfId="0"/>
    <cellStyle name="Normal 17 4 2 3 3 3 2" xfId="0"/>
    <cellStyle name="Normal 17 4 2 3 3 3 3" xfId="0"/>
    <cellStyle name="Normal 17 4 2 3 3 4" xfId="0"/>
    <cellStyle name="Normal 17 4 2 3 3 5" xfId="0"/>
    <cellStyle name="Normal 17 4 2 3 4" xfId="0"/>
    <cellStyle name="Normal 17 4 2 3 4 2" xfId="0"/>
    <cellStyle name="Normal 17 4 2 3 4 2 2" xfId="0"/>
    <cellStyle name="Normal 17 4 2 3 4 2 3" xfId="0"/>
    <cellStyle name="Normal 17 4 2 3 4 3" xfId="0"/>
    <cellStyle name="Normal 17 4 2 3 4 4" xfId="0"/>
    <cellStyle name="Normal 17 4 2 3 5" xfId="0"/>
    <cellStyle name="Normal 17 4 2 3 5 2" xfId="0"/>
    <cellStyle name="Normal 17 4 2 3 5 2 2" xfId="0"/>
    <cellStyle name="Normal 17 4 2 3 5 2 3" xfId="0"/>
    <cellStyle name="Normal 17 4 2 3 5 3" xfId="0"/>
    <cellStyle name="Normal 17 4 2 3 5 4" xfId="0"/>
    <cellStyle name="Normal 17 4 2 3 6" xfId="0"/>
    <cellStyle name="Normal 17 4 2 3 6 2" xfId="0"/>
    <cellStyle name="Normal 17 4 2 3 6 3" xfId="0"/>
    <cellStyle name="Normal 17 4 2 3 7" xfId="0"/>
    <cellStyle name="Normal 17 4 2 3 8" xfId="0"/>
    <cellStyle name="Normal 17 4 2 4" xfId="0"/>
    <cellStyle name="Normal 17 4 2 4 2" xfId="0"/>
    <cellStyle name="Normal 17 4 2 4 2 2" xfId="0"/>
    <cellStyle name="Normal 17 4 2 4 2 2 2" xfId="0"/>
    <cellStyle name="Normal 17 4 2 4 2 2 3" xfId="0"/>
    <cellStyle name="Normal 17 4 2 4 2 3" xfId="0"/>
    <cellStyle name="Normal 17 4 2 4 2 4" xfId="0"/>
    <cellStyle name="Normal 17 4 2 4 3" xfId="0"/>
    <cellStyle name="Normal 17 4 2 4 3 2" xfId="0"/>
    <cellStyle name="Normal 17 4 2 4 3 3" xfId="0"/>
    <cellStyle name="Normal 17 4 2 4 4" xfId="0"/>
    <cellStyle name="Normal 17 4 2 4 5" xfId="0"/>
    <cellStyle name="Normal 17 4 2 5" xfId="0"/>
    <cellStyle name="Normal 17 4 2 5 2" xfId="0"/>
    <cellStyle name="Normal 17 4 2 5 2 2" xfId="0"/>
    <cellStyle name="Normal 17 4 2 5 2 2 2" xfId="0"/>
    <cellStyle name="Normal 17 4 2 5 2 2 3" xfId="0"/>
    <cellStyle name="Normal 17 4 2 5 2 3" xfId="0"/>
    <cellStyle name="Normal 17 4 2 5 2 4" xfId="0"/>
    <cellStyle name="Normal 17 4 2 5 3" xfId="0"/>
    <cellStyle name="Normal 17 4 2 5 3 2" xfId="0"/>
    <cellStyle name="Normal 17 4 2 5 3 3" xfId="0"/>
    <cellStyle name="Normal 17 4 2 5 4" xfId="0"/>
    <cellStyle name="Normal 17 4 2 5 5" xfId="0"/>
    <cellStyle name="Normal 17 4 2 6" xfId="0"/>
    <cellStyle name="Normal 17 4 2 6 2" xfId="0"/>
    <cellStyle name="Normal 17 4 2 6 2 2" xfId="0"/>
    <cellStyle name="Normal 17 4 2 6 2 3" xfId="0"/>
    <cellStyle name="Normal 17 4 2 6 3" xfId="0"/>
    <cellStyle name="Normal 17 4 2 6 4" xfId="0"/>
    <cellStyle name="Normal 17 4 2 7" xfId="0"/>
    <cellStyle name="Normal 17 4 2 7 2" xfId="0"/>
    <cellStyle name="Normal 17 4 2 7 2 2" xfId="0"/>
    <cellStyle name="Normal 17 4 2 7 2 3" xfId="0"/>
    <cellStyle name="Normal 17 4 2 7 3" xfId="0"/>
    <cellStyle name="Normal 17 4 2 7 4" xfId="0"/>
    <cellStyle name="Normal 17 4 2 8" xfId="0"/>
    <cellStyle name="Normal 17 4 2 8 2" xfId="0"/>
    <cellStyle name="Normal 17 4 2 8 3" xfId="0"/>
    <cellStyle name="Normal 17 4 2 9" xfId="0"/>
    <cellStyle name="Normal 17 4 3" xfId="0"/>
    <cellStyle name="Normal 17 4 3 2" xfId="0"/>
    <cellStyle name="Normal 17 4 3 2 2" xfId="0"/>
    <cellStyle name="Normal 17 4 3 2 2 2" xfId="0"/>
    <cellStyle name="Normal 17 4 3 2 2 2 2" xfId="0"/>
    <cellStyle name="Normal 17 4 3 2 2 2 2 2" xfId="0"/>
    <cellStyle name="Normal 17 4 3 2 2 2 2 3" xfId="0"/>
    <cellStyle name="Normal 17 4 3 2 2 2 3" xfId="0"/>
    <cellStyle name="Normal 17 4 3 2 2 2 4" xfId="0"/>
    <cellStyle name="Normal 17 4 3 2 2 3" xfId="0"/>
    <cellStyle name="Normal 17 4 3 2 2 3 2" xfId="0"/>
    <cellStyle name="Normal 17 4 3 2 2 3 3" xfId="0"/>
    <cellStyle name="Normal 17 4 3 2 2 4" xfId="0"/>
    <cellStyle name="Normal 17 4 3 2 2 5" xfId="0"/>
    <cellStyle name="Normal 17 4 3 2 3" xfId="0"/>
    <cellStyle name="Normal 17 4 3 2 3 2" xfId="0"/>
    <cellStyle name="Normal 17 4 3 2 3 2 2" xfId="0"/>
    <cellStyle name="Normal 17 4 3 2 3 2 2 2" xfId="0"/>
    <cellStyle name="Normal 17 4 3 2 3 2 2 3" xfId="0"/>
    <cellStyle name="Normal 17 4 3 2 3 2 3" xfId="0"/>
    <cellStyle name="Normal 17 4 3 2 3 2 4" xfId="0"/>
    <cellStyle name="Normal 17 4 3 2 3 3" xfId="0"/>
    <cellStyle name="Normal 17 4 3 2 3 3 2" xfId="0"/>
    <cellStyle name="Normal 17 4 3 2 3 3 3" xfId="0"/>
    <cellStyle name="Normal 17 4 3 2 3 4" xfId="0"/>
    <cellStyle name="Normal 17 4 3 2 3 5" xfId="0"/>
    <cellStyle name="Normal 17 4 3 2 4" xfId="0"/>
    <cellStyle name="Normal 17 4 3 2 4 2" xfId="0"/>
    <cellStyle name="Normal 17 4 3 2 4 2 2" xfId="0"/>
    <cellStyle name="Normal 17 4 3 2 4 2 3" xfId="0"/>
    <cellStyle name="Normal 17 4 3 2 4 3" xfId="0"/>
    <cellStyle name="Normal 17 4 3 2 4 4" xfId="0"/>
    <cellStyle name="Normal 17 4 3 2 5" xfId="0"/>
    <cellStyle name="Normal 17 4 3 2 5 2" xfId="0"/>
    <cellStyle name="Normal 17 4 3 2 5 2 2" xfId="0"/>
    <cellStyle name="Normal 17 4 3 2 5 2 3" xfId="0"/>
    <cellStyle name="Normal 17 4 3 2 5 3" xfId="0"/>
    <cellStyle name="Normal 17 4 3 2 5 4" xfId="0"/>
    <cellStyle name="Normal 17 4 3 2 6" xfId="0"/>
    <cellStyle name="Normal 17 4 3 2 6 2" xfId="0"/>
    <cellStyle name="Normal 17 4 3 2 6 3" xfId="0"/>
    <cellStyle name="Normal 17 4 3 2 7" xfId="0"/>
    <cellStyle name="Normal 17 4 3 2 8" xfId="0"/>
    <cellStyle name="Normal 17 4 3 3" xfId="0"/>
    <cellStyle name="Normal 17 4 3 3 2" xfId="0"/>
    <cellStyle name="Normal 17 4 3 3 2 2" xfId="0"/>
    <cellStyle name="Normal 17 4 3 3 2 2 2" xfId="0"/>
    <cellStyle name="Normal 17 4 3 3 2 2 3" xfId="0"/>
    <cellStyle name="Normal 17 4 3 3 2 3" xfId="0"/>
    <cellStyle name="Normal 17 4 3 3 2 4" xfId="0"/>
    <cellStyle name="Normal 17 4 3 3 3" xfId="0"/>
    <cellStyle name="Normal 17 4 3 3 3 2" xfId="0"/>
    <cellStyle name="Normal 17 4 3 3 3 3" xfId="0"/>
    <cellStyle name="Normal 17 4 3 3 4" xfId="0"/>
    <cellStyle name="Normal 17 4 3 3 5" xfId="0"/>
    <cellStyle name="Normal 17 4 3 4" xfId="0"/>
    <cellStyle name="Normal 17 4 3 4 2" xfId="0"/>
    <cellStyle name="Normal 17 4 3 4 2 2" xfId="0"/>
    <cellStyle name="Normal 17 4 3 4 2 2 2" xfId="0"/>
    <cellStyle name="Normal 17 4 3 4 2 2 3" xfId="0"/>
    <cellStyle name="Normal 17 4 3 4 2 3" xfId="0"/>
    <cellStyle name="Normal 17 4 3 4 2 4" xfId="0"/>
    <cellStyle name="Normal 17 4 3 4 3" xfId="0"/>
    <cellStyle name="Normal 17 4 3 4 3 2" xfId="0"/>
    <cellStyle name="Normal 17 4 3 4 3 3" xfId="0"/>
    <cellStyle name="Normal 17 4 3 4 4" xfId="0"/>
    <cellStyle name="Normal 17 4 3 4 5" xfId="0"/>
    <cellStyle name="Normal 17 4 3 5" xfId="0"/>
    <cellStyle name="Normal 17 4 3 5 2" xfId="0"/>
    <cellStyle name="Normal 17 4 3 5 2 2" xfId="0"/>
    <cellStyle name="Normal 17 4 3 5 2 3" xfId="0"/>
    <cellStyle name="Normal 17 4 3 5 3" xfId="0"/>
    <cellStyle name="Normal 17 4 3 5 4" xfId="0"/>
    <cellStyle name="Normal 17 4 3 6" xfId="0"/>
    <cellStyle name="Normal 17 4 3 6 2" xfId="0"/>
    <cellStyle name="Normal 17 4 3 6 2 2" xfId="0"/>
    <cellStyle name="Normal 17 4 3 6 2 3" xfId="0"/>
    <cellStyle name="Normal 17 4 3 6 3" xfId="0"/>
    <cellStyle name="Normal 17 4 3 6 4" xfId="0"/>
    <cellStyle name="Normal 17 4 3 7" xfId="0"/>
    <cellStyle name="Normal 17 4 3 7 2" xfId="0"/>
    <cellStyle name="Normal 17 4 3 7 3" xfId="0"/>
    <cellStyle name="Normal 17 4 3 8" xfId="0"/>
    <cellStyle name="Normal 17 4 3 9" xfId="0"/>
    <cellStyle name="Normal 17 4 4" xfId="0"/>
    <cellStyle name="Normal 17 4 4 2" xfId="0"/>
    <cellStyle name="Normal 17 4 4 2 2" xfId="0"/>
    <cellStyle name="Normal 17 4 4 2 2 2" xfId="0"/>
    <cellStyle name="Normal 17 4 4 2 2 2 2" xfId="0"/>
    <cellStyle name="Normal 17 4 4 2 2 2 3" xfId="0"/>
    <cellStyle name="Normal 17 4 4 2 2 3" xfId="0"/>
    <cellStyle name="Normal 17 4 4 2 2 4" xfId="0"/>
    <cellStyle name="Normal 17 4 4 2 3" xfId="0"/>
    <cellStyle name="Normal 17 4 4 2 3 2" xfId="0"/>
    <cellStyle name="Normal 17 4 4 2 3 3" xfId="0"/>
    <cellStyle name="Normal 17 4 4 2 4" xfId="0"/>
    <cellStyle name="Normal 17 4 4 2 5" xfId="0"/>
    <cellStyle name="Normal 17 4 4 3" xfId="0"/>
    <cellStyle name="Normal 17 4 4 3 2" xfId="0"/>
    <cellStyle name="Normal 17 4 4 3 2 2" xfId="0"/>
    <cellStyle name="Normal 17 4 4 3 2 2 2" xfId="0"/>
    <cellStyle name="Normal 17 4 4 3 2 2 3" xfId="0"/>
    <cellStyle name="Normal 17 4 4 3 2 3" xfId="0"/>
    <cellStyle name="Normal 17 4 4 3 2 4" xfId="0"/>
    <cellStyle name="Normal 17 4 4 3 3" xfId="0"/>
    <cellStyle name="Normal 17 4 4 3 3 2" xfId="0"/>
    <cellStyle name="Normal 17 4 4 3 3 3" xfId="0"/>
    <cellStyle name="Normal 17 4 4 3 4" xfId="0"/>
    <cellStyle name="Normal 17 4 4 3 5" xfId="0"/>
    <cellStyle name="Normal 17 4 4 4" xfId="0"/>
    <cellStyle name="Normal 17 4 4 4 2" xfId="0"/>
    <cellStyle name="Normal 17 4 4 4 2 2" xfId="0"/>
    <cellStyle name="Normal 17 4 4 4 2 3" xfId="0"/>
    <cellStyle name="Normal 17 4 4 4 3" xfId="0"/>
    <cellStyle name="Normal 17 4 4 4 4" xfId="0"/>
    <cellStyle name="Normal 17 4 4 5" xfId="0"/>
    <cellStyle name="Normal 17 4 4 5 2" xfId="0"/>
    <cellStyle name="Normal 17 4 4 5 2 2" xfId="0"/>
    <cellStyle name="Normal 17 4 4 5 2 3" xfId="0"/>
    <cellStyle name="Normal 17 4 4 5 3" xfId="0"/>
    <cellStyle name="Normal 17 4 4 5 4" xfId="0"/>
    <cellStyle name="Normal 17 4 4 6" xfId="0"/>
    <cellStyle name="Normal 17 4 4 6 2" xfId="0"/>
    <cellStyle name="Normal 17 4 4 6 3" xfId="0"/>
    <cellStyle name="Normal 17 4 4 7" xfId="0"/>
    <cellStyle name="Normal 17 4 4 8" xfId="0"/>
    <cellStyle name="Normal 17 4 5" xfId="0"/>
    <cellStyle name="Normal 17 4 5 2" xfId="0"/>
    <cellStyle name="Normal 17 4 5 2 2" xfId="0"/>
    <cellStyle name="Normal 17 4 5 2 2 2" xfId="0"/>
    <cellStyle name="Normal 17 4 5 2 2 3" xfId="0"/>
    <cellStyle name="Normal 17 4 5 2 3" xfId="0"/>
    <cellStyle name="Normal 17 4 5 2 4" xfId="0"/>
    <cellStyle name="Normal 17 4 5 3" xfId="0"/>
    <cellStyle name="Normal 17 4 5 3 2" xfId="0"/>
    <cellStyle name="Normal 17 4 5 3 3" xfId="0"/>
    <cellStyle name="Normal 17 4 5 4" xfId="0"/>
    <cellStyle name="Normal 17 4 5 5" xfId="0"/>
    <cellStyle name="Normal 17 4 6" xfId="0"/>
    <cellStyle name="Normal 17 4 6 2" xfId="0"/>
    <cellStyle name="Normal 17 4 6 2 2" xfId="0"/>
    <cellStyle name="Normal 17 4 6 2 2 2" xfId="0"/>
    <cellStyle name="Normal 17 4 6 2 2 3" xfId="0"/>
    <cellStyle name="Normal 17 4 6 2 3" xfId="0"/>
    <cellStyle name="Normal 17 4 6 2 4" xfId="0"/>
    <cellStyle name="Normal 17 4 6 3" xfId="0"/>
    <cellStyle name="Normal 17 4 6 3 2" xfId="0"/>
    <cellStyle name="Normal 17 4 6 3 3" xfId="0"/>
    <cellStyle name="Normal 17 4 6 4" xfId="0"/>
    <cellStyle name="Normal 17 4 6 5" xfId="0"/>
    <cellStyle name="Normal 17 4 7" xfId="0"/>
    <cellStyle name="Normal 17 4 7 2" xfId="0"/>
    <cellStyle name="Normal 17 4 7 2 2" xfId="0"/>
    <cellStyle name="Normal 17 4 7 2 3" xfId="0"/>
    <cellStyle name="Normal 17 4 7 3" xfId="0"/>
    <cellStyle name="Normal 17 4 7 4" xfId="0"/>
    <cellStyle name="Normal 17 4 8" xfId="0"/>
    <cellStyle name="Normal 17 4 8 2" xfId="0"/>
    <cellStyle name="Normal 17 4 8 2 2" xfId="0"/>
    <cellStyle name="Normal 17 4 8 2 3" xfId="0"/>
    <cellStyle name="Normal 17 4 8 3" xfId="0"/>
    <cellStyle name="Normal 17 4 8 4" xfId="0"/>
    <cellStyle name="Normal 17 4 9" xfId="0"/>
    <cellStyle name="Normal 17 4 9 2" xfId="0"/>
    <cellStyle name="Normal 17 4 9 3" xfId="0"/>
    <cellStyle name="Normal 17 5" xfId="0"/>
    <cellStyle name="Normal 17 5 10" xfId="0"/>
    <cellStyle name="Normal 17 5 2" xfId="0"/>
    <cellStyle name="Normal 17 5 2 2" xfId="0"/>
    <cellStyle name="Normal 17 5 2 2 2" xfId="0"/>
    <cellStyle name="Normal 17 5 2 2 2 2" xfId="0"/>
    <cellStyle name="Normal 17 5 2 2 2 2 2" xfId="0"/>
    <cellStyle name="Normal 17 5 2 2 2 2 3" xfId="0"/>
    <cellStyle name="Normal 17 5 2 2 2 3" xfId="0"/>
    <cellStyle name="Normal 17 5 2 2 2 4" xfId="0"/>
    <cellStyle name="Normal 17 5 2 2 3" xfId="0"/>
    <cellStyle name="Normal 17 5 2 2 3 2" xfId="0"/>
    <cellStyle name="Normal 17 5 2 2 3 3" xfId="0"/>
    <cellStyle name="Normal 17 5 2 2 4" xfId="0"/>
    <cellStyle name="Normal 17 5 2 2 5" xfId="0"/>
    <cellStyle name="Normal 17 5 2 3" xfId="0"/>
    <cellStyle name="Normal 17 5 2 3 2" xfId="0"/>
    <cellStyle name="Normal 17 5 2 3 2 2" xfId="0"/>
    <cellStyle name="Normal 17 5 2 3 2 2 2" xfId="0"/>
    <cellStyle name="Normal 17 5 2 3 2 2 3" xfId="0"/>
    <cellStyle name="Normal 17 5 2 3 2 3" xfId="0"/>
    <cellStyle name="Normal 17 5 2 3 2 4" xfId="0"/>
    <cellStyle name="Normal 17 5 2 3 3" xfId="0"/>
    <cellStyle name="Normal 17 5 2 3 3 2" xfId="0"/>
    <cellStyle name="Normal 17 5 2 3 3 3" xfId="0"/>
    <cellStyle name="Normal 17 5 2 3 4" xfId="0"/>
    <cellStyle name="Normal 17 5 2 3 5" xfId="0"/>
    <cellStyle name="Normal 17 5 2 4" xfId="0"/>
    <cellStyle name="Normal 17 5 2 4 2" xfId="0"/>
    <cellStyle name="Normal 17 5 2 4 2 2" xfId="0"/>
    <cellStyle name="Normal 17 5 2 4 2 3" xfId="0"/>
    <cellStyle name="Normal 17 5 2 4 3" xfId="0"/>
    <cellStyle name="Normal 17 5 2 4 4" xfId="0"/>
    <cellStyle name="Normal 17 5 2 5" xfId="0"/>
    <cellStyle name="Normal 17 5 2 5 2" xfId="0"/>
    <cellStyle name="Normal 17 5 2 5 2 2" xfId="0"/>
    <cellStyle name="Normal 17 5 2 5 2 3" xfId="0"/>
    <cellStyle name="Normal 17 5 2 5 3" xfId="0"/>
    <cellStyle name="Normal 17 5 2 5 4" xfId="0"/>
    <cellStyle name="Normal 17 5 2 6" xfId="0"/>
    <cellStyle name="Normal 17 5 2 6 2" xfId="0"/>
    <cellStyle name="Normal 17 5 2 6 3" xfId="0"/>
    <cellStyle name="Normal 17 5 2 7" xfId="0"/>
    <cellStyle name="Normal 17 5 2 8" xfId="0"/>
    <cellStyle name="Normal 17 5 3" xfId="0"/>
    <cellStyle name="Normal 17 5 3 2" xfId="0"/>
    <cellStyle name="Normal 17 5 3 2 2" xfId="0"/>
    <cellStyle name="Normal 17 5 3 2 2 2" xfId="0"/>
    <cellStyle name="Normal 17 5 3 2 2 2 2" xfId="0"/>
    <cellStyle name="Normal 17 5 3 2 2 2 3" xfId="0"/>
    <cellStyle name="Normal 17 5 3 2 2 3" xfId="0"/>
    <cellStyle name="Normal 17 5 3 2 2 4" xfId="0"/>
    <cellStyle name="Normal 17 5 3 2 3" xfId="0"/>
    <cellStyle name="Normal 17 5 3 2 3 2" xfId="0"/>
    <cellStyle name="Normal 17 5 3 2 3 3" xfId="0"/>
    <cellStyle name="Normal 17 5 3 2 4" xfId="0"/>
    <cellStyle name="Normal 17 5 3 2 5" xfId="0"/>
    <cellStyle name="Normal 17 5 3 3" xfId="0"/>
    <cellStyle name="Normal 17 5 3 3 2" xfId="0"/>
    <cellStyle name="Normal 17 5 3 3 2 2" xfId="0"/>
    <cellStyle name="Normal 17 5 3 3 2 2 2" xfId="0"/>
    <cellStyle name="Normal 17 5 3 3 2 2 3" xfId="0"/>
    <cellStyle name="Normal 17 5 3 3 2 3" xfId="0"/>
    <cellStyle name="Normal 17 5 3 3 2 4" xfId="0"/>
    <cellStyle name="Normal 17 5 3 3 3" xfId="0"/>
    <cellStyle name="Normal 17 5 3 3 3 2" xfId="0"/>
    <cellStyle name="Normal 17 5 3 3 3 3" xfId="0"/>
    <cellStyle name="Normal 17 5 3 3 4" xfId="0"/>
    <cellStyle name="Normal 17 5 3 3 5" xfId="0"/>
    <cellStyle name="Normal 17 5 3 4" xfId="0"/>
    <cellStyle name="Normal 17 5 3 4 2" xfId="0"/>
    <cellStyle name="Normal 17 5 3 4 2 2" xfId="0"/>
    <cellStyle name="Normal 17 5 3 4 2 3" xfId="0"/>
    <cellStyle name="Normal 17 5 3 4 3" xfId="0"/>
    <cellStyle name="Normal 17 5 3 4 4" xfId="0"/>
    <cellStyle name="Normal 17 5 3 5" xfId="0"/>
    <cellStyle name="Normal 17 5 3 5 2" xfId="0"/>
    <cellStyle name="Normal 17 5 3 5 2 2" xfId="0"/>
    <cellStyle name="Normal 17 5 3 5 2 3" xfId="0"/>
    <cellStyle name="Normal 17 5 3 5 3" xfId="0"/>
    <cellStyle name="Normal 17 5 3 5 4" xfId="0"/>
    <cellStyle name="Normal 17 5 3 6" xfId="0"/>
    <cellStyle name="Normal 17 5 3 6 2" xfId="0"/>
    <cellStyle name="Normal 17 5 3 6 3" xfId="0"/>
    <cellStyle name="Normal 17 5 3 7" xfId="0"/>
    <cellStyle name="Normal 17 5 3 8" xfId="0"/>
    <cellStyle name="Normal 17 5 4" xfId="0"/>
    <cellStyle name="Normal 17 5 4 2" xfId="0"/>
    <cellStyle name="Normal 17 5 4 2 2" xfId="0"/>
    <cellStyle name="Normal 17 5 4 2 2 2" xfId="0"/>
    <cellStyle name="Normal 17 5 4 2 2 3" xfId="0"/>
    <cellStyle name="Normal 17 5 4 2 3" xfId="0"/>
    <cellStyle name="Normal 17 5 4 2 4" xfId="0"/>
    <cellStyle name="Normal 17 5 4 3" xfId="0"/>
    <cellStyle name="Normal 17 5 4 3 2" xfId="0"/>
    <cellStyle name="Normal 17 5 4 3 3" xfId="0"/>
    <cellStyle name="Normal 17 5 4 4" xfId="0"/>
    <cellStyle name="Normal 17 5 4 5" xfId="0"/>
    <cellStyle name="Normal 17 5 5" xfId="0"/>
    <cellStyle name="Normal 17 5 5 2" xfId="0"/>
    <cellStyle name="Normal 17 5 5 2 2" xfId="0"/>
    <cellStyle name="Normal 17 5 5 2 2 2" xfId="0"/>
    <cellStyle name="Normal 17 5 5 2 2 3" xfId="0"/>
    <cellStyle name="Normal 17 5 5 2 3" xfId="0"/>
    <cellStyle name="Normal 17 5 5 2 4" xfId="0"/>
    <cellStyle name="Normal 17 5 5 3" xfId="0"/>
    <cellStyle name="Normal 17 5 5 3 2" xfId="0"/>
    <cellStyle name="Normal 17 5 5 3 3" xfId="0"/>
    <cellStyle name="Normal 17 5 5 4" xfId="0"/>
    <cellStyle name="Normal 17 5 5 5" xfId="0"/>
    <cellStyle name="Normal 17 5 6" xfId="0"/>
    <cellStyle name="Normal 17 5 6 2" xfId="0"/>
    <cellStyle name="Normal 17 5 6 2 2" xfId="0"/>
    <cellStyle name="Normal 17 5 6 2 3" xfId="0"/>
    <cellStyle name="Normal 17 5 6 3" xfId="0"/>
    <cellStyle name="Normal 17 5 6 4" xfId="0"/>
    <cellStyle name="Normal 17 5 7" xfId="0"/>
    <cellStyle name="Normal 17 5 7 2" xfId="0"/>
    <cellStyle name="Normal 17 5 7 2 2" xfId="0"/>
    <cellStyle name="Normal 17 5 7 2 3" xfId="0"/>
    <cellStyle name="Normal 17 5 7 3" xfId="0"/>
    <cellStyle name="Normal 17 5 7 4" xfId="0"/>
    <cellStyle name="Normal 17 5 8" xfId="0"/>
    <cellStyle name="Normal 17 5 8 2" xfId="0"/>
    <cellStyle name="Normal 17 5 8 3" xfId="0"/>
    <cellStyle name="Normal 17 5 9" xfId="0"/>
    <cellStyle name="Normal 17 6" xfId="0"/>
    <cellStyle name="Normal 17 6 2" xfId="0"/>
    <cellStyle name="Normal 17 6 2 2" xfId="0"/>
    <cellStyle name="Normal 17 6 2 2 2" xfId="0"/>
    <cellStyle name="Normal 17 6 2 2 2 2" xfId="0"/>
    <cellStyle name="Normal 17 6 2 2 2 2 2" xfId="0"/>
    <cellStyle name="Normal 17 6 2 2 2 2 3" xfId="0"/>
    <cellStyle name="Normal 17 6 2 2 2 3" xfId="0"/>
    <cellStyle name="Normal 17 6 2 2 2 4" xfId="0"/>
    <cellStyle name="Normal 17 6 2 2 3" xfId="0"/>
    <cellStyle name="Normal 17 6 2 2 3 2" xfId="0"/>
    <cellStyle name="Normal 17 6 2 2 3 3" xfId="0"/>
    <cellStyle name="Normal 17 6 2 2 4" xfId="0"/>
    <cellStyle name="Normal 17 6 2 2 5" xfId="0"/>
    <cellStyle name="Normal 17 6 2 3" xfId="0"/>
    <cellStyle name="Normal 17 6 2 3 2" xfId="0"/>
    <cellStyle name="Normal 17 6 2 3 2 2" xfId="0"/>
    <cellStyle name="Normal 17 6 2 3 2 2 2" xfId="0"/>
    <cellStyle name="Normal 17 6 2 3 2 2 3" xfId="0"/>
    <cellStyle name="Normal 17 6 2 3 2 3" xfId="0"/>
    <cellStyle name="Normal 17 6 2 3 2 4" xfId="0"/>
    <cellStyle name="Normal 17 6 2 3 3" xfId="0"/>
    <cellStyle name="Normal 17 6 2 3 3 2" xfId="0"/>
    <cellStyle name="Normal 17 6 2 3 3 3" xfId="0"/>
    <cellStyle name="Normal 17 6 2 3 4" xfId="0"/>
    <cellStyle name="Normal 17 6 2 3 5" xfId="0"/>
    <cellStyle name="Normal 17 6 2 4" xfId="0"/>
    <cellStyle name="Normal 17 6 2 4 2" xfId="0"/>
    <cellStyle name="Normal 17 6 2 4 2 2" xfId="0"/>
    <cellStyle name="Normal 17 6 2 4 2 3" xfId="0"/>
    <cellStyle name="Normal 17 6 2 4 3" xfId="0"/>
    <cellStyle name="Normal 17 6 2 4 4" xfId="0"/>
    <cellStyle name="Normal 17 6 2 5" xfId="0"/>
    <cellStyle name="Normal 17 6 2 5 2" xfId="0"/>
    <cellStyle name="Normal 17 6 2 5 2 2" xfId="0"/>
    <cellStyle name="Normal 17 6 2 5 2 3" xfId="0"/>
    <cellStyle name="Normal 17 6 2 5 3" xfId="0"/>
    <cellStyle name="Normal 17 6 2 5 4" xfId="0"/>
    <cellStyle name="Normal 17 6 2 6" xfId="0"/>
    <cellStyle name="Normal 17 6 2 6 2" xfId="0"/>
    <cellStyle name="Normal 17 6 2 6 3" xfId="0"/>
    <cellStyle name="Normal 17 6 2 7" xfId="0"/>
    <cellStyle name="Normal 17 6 2 8" xfId="0"/>
    <cellStyle name="Normal 17 6 3" xfId="0"/>
    <cellStyle name="Normal 17 6 3 2" xfId="0"/>
    <cellStyle name="Normal 17 6 3 2 2" xfId="0"/>
    <cellStyle name="Normal 17 6 3 2 2 2" xfId="0"/>
    <cellStyle name="Normal 17 6 3 2 2 3" xfId="0"/>
    <cellStyle name="Normal 17 6 3 2 3" xfId="0"/>
    <cellStyle name="Normal 17 6 3 2 4" xfId="0"/>
    <cellStyle name="Normal 17 6 3 3" xfId="0"/>
    <cellStyle name="Normal 17 6 3 3 2" xfId="0"/>
    <cellStyle name="Normal 17 6 3 3 3" xfId="0"/>
    <cellStyle name="Normal 17 6 3 4" xfId="0"/>
    <cellStyle name="Normal 17 6 3 5" xfId="0"/>
    <cellStyle name="Normal 17 6 4" xfId="0"/>
    <cellStyle name="Normal 17 6 4 2" xfId="0"/>
    <cellStyle name="Normal 17 6 4 2 2" xfId="0"/>
    <cellStyle name="Normal 17 6 4 2 2 2" xfId="0"/>
    <cellStyle name="Normal 17 6 4 2 2 3" xfId="0"/>
    <cellStyle name="Normal 17 6 4 2 3" xfId="0"/>
    <cellStyle name="Normal 17 6 4 2 4" xfId="0"/>
    <cellStyle name="Normal 17 6 4 3" xfId="0"/>
    <cellStyle name="Normal 17 6 4 3 2" xfId="0"/>
    <cellStyle name="Normal 17 6 4 3 3" xfId="0"/>
    <cellStyle name="Normal 17 6 4 4" xfId="0"/>
    <cellStyle name="Normal 17 6 4 5" xfId="0"/>
    <cellStyle name="Normal 17 6 5" xfId="0"/>
    <cellStyle name="Normal 17 6 5 2" xfId="0"/>
    <cellStyle name="Normal 17 6 5 2 2" xfId="0"/>
    <cellStyle name="Normal 17 6 5 2 3" xfId="0"/>
    <cellStyle name="Normal 17 6 5 3" xfId="0"/>
    <cellStyle name="Normal 17 6 5 4" xfId="0"/>
    <cellStyle name="Normal 17 6 6" xfId="0"/>
    <cellStyle name="Normal 17 6 6 2" xfId="0"/>
    <cellStyle name="Normal 17 6 6 2 2" xfId="0"/>
    <cellStyle name="Normal 17 6 6 2 3" xfId="0"/>
    <cellStyle name="Normal 17 6 6 3" xfId="0"/>
    <cellStyle name="Normal 17 6 6 4" xfId="0"/>
    <cellStyle name="Normal 17 6 7" xfId="0"/>
    <cellStyle name="Normal 17 6 7 2" xfId="0"/>
    <cellStyle name="Normal 17 6 7 3" xfId="0"/>
    <cellStyle name="Normal 17 6 8" xfId="0"/>
    <cellStyle name="Normal 17 6 9" xfId="0"/>
    <cellStyle name="Normal 17 7" xfId="0"/>
    <cellStyle name="Normal 17 7 2" xfId="0"/>
    <cellStyle name="Normal 17 7 2 2" xfId="0"/>
    <cellStyle name="Normal 17 7 2 2 2" xfId="0"/>
    <cellStyle name="Normal 17 7 2 2 2 2" xfId="0"/>
    <cellStyle name="Normal 17 7 2 2 2 3" xfId="0"/>
    <cellStyle name="Normal 17 7 2 2 3" xfId="0"/>
    <cellStyle name="Normal 17 7 2 2 4" xfId="0"/>
    <cellStyle name="Normal 17 7 2 3" xfId="0"/>
    <cellStyle name="Normal 17 7 2 3 2" xfId="0"/>
    <cellStyle name="Normal 17 7 2 3 3" xfId="0"/>
    <cellStyle name="Normal 17 7 2 4" xfId="0"/>
    <cellStyle name="Normal 17 7 2 5" xfId="0"/>
    <cellStyle name="Normal 17 7 3" xfId="0"/>
    <cellStyle name="Normal 17 7 3 2" xfId="0"/>
    <cellStyle name="Normal 17 7 3 2 2" xfId="0"/>
    <cellStyle name="Normal 17 7 3 2 2 2" xfId="0"/>
    <cellStyle name="Normal 17 7 3 2 2 3" xfId="0"/>
    <cellStyle name="Normal 17 7 3 2 3" xfId="0"/>
    <cellStyle name="Normal 17 7 3 2 4" xfId="0"/>
    <cellStyle name="Normal 17 7 3 3" xfId="0"/>
    <cellStyle name="Normal 17 7 3 3 2" xfId="0"/>
    <cellStyle name="Normal 17 7 3 3 3" xfId="0"/>
    <cellStyle name="Normal 17 7 3 4" xfId="0"/>
    <cellStyle name="Normal 17 7 3 5" xfId="0"/>
    <cellStyle name="Normal 17 7 4" xfId="0"/>
    <cellStyle name="Normal 17 7 4 2" xfId="0"/>
    <cellStyle name="Normal 17 7 4 2 2" xfId="0"/>
    <cellStyle name="Normal 17 7 4 2 3" xfId="0"/>
    <cellStyle name="Normal 17 7 4 3" xfId="0"/>
    <cellStyle name="Normal 17 7 4 4" xfId="0"/>
    <cellStyle name="Normal 17 7 5" xfId="0"/>
    <cellStyle name="Normal 17 7 5 2" xfId="0"/>
    <cellStyle name="Normal 17 7 5 2 2" xfId="0"/>
    <cellStyle name="Normal 17 7 5 2 3" xfId="0"/>
    <cellStyle name="Normal 17 7 5 3" xfId="0"/>
    <cellStyle name="Normal 17 7 5 4" xfId="0"/>
    <cellStyle name="Normal 17 7 6" xfId="0"/>
    <cellStyle name="Normal 17 7 6 2" xfId="0"/>
    <cellStyle name="Normal 17 7 6 3" xfId="0"/>
    <cellStyle name="Normal 17 7 7" xfId="0"/>
    <cellStyle name="Normal 17 7 8" xfId="0"/>
    <cellStyle name="Normal 17 8" xfId="0"/>
    <cellStyle name="Normal 17 8 2" xfId="0"/>
    <cellStyle name="Normal 17 8 2 2" xfId="0"/>
    <cellStyle name="Normal 17 8 2 2 2" xfId="0"/>
    <cellStyle name="Normal 17 8 2 2 2 2" xfId="0"/>
    <cellStyle name="Normal 17 8 2 2 2 3" xfId="0"/>
    <cellStyle name="Normal 17 8 2 2 3" xfId="0"/>
    <cellStyle name="Normal 17 8 2 2 4" xfId="0"/>
    <cellStyle name="Normal 17 8 2 3" xfId="0"/>
    <cellStyle name="Normal 17 8 2 3 2" xfId="0"/>
    <cellStyle name="Normal 17 8 2 3 3" xfId="0"/>
    <cellStyle name="Normal 17 8 2 4" xfId="0"/>
    <cellStyle name="Normal 17 8 2 5" xfId="0"/>
    <cellStyle name="Normal 17 8 3" xfId="0"/>
    <cellStyle name="Normal 17 8 3 2" xfId="0"/>
    <cellStyle name="Normal 17 8 3 2 2" xfId="0"/>
    <cellStyle name="Normal 17 8 3 2 2 2" xfId="0"/>
    <cellStyle name="Normal 17 8 3 2 2 3" xfId="0"/>
    <cellStyle name="Normal 17 8 3 2 3" xfId="0"/>
    <cellStyle name="Normal 17 8 3 2 4" xfId="0"/>
    <cellStyle name="Normal 17 8 3 3" xfId="0"/>
    <cellStyle name="Normal 17 8 3 3 2" xfId="0"/>
    <cellStyle name="Normal 17 8 3 3 3" xfId="0"/>
    <cellStyle name="Normal 17 8 3 4" xfId="0"/>
    <cellStyle name="Normal 17 8 3 5" xfId="0"/>
    <cellStyle name="Normal 17 8 4" xfId="0"/>
    <cellStyle name="Normal 17 8 4 2" xfId="0"/>
    <cellStyle name="Normal 17 8 4 2 2" xfId="0"/>
    <cellStyle name="Normal 17 8 4 2 3" xfId="0"/>
    <cellStyle name="Normal 17 8 4 3" xfId="0"/>
    <cellStyle name="Normal 17 8 4 4" xfId="0"/>
    <cellStyle name="Normal 17 8 5" xfId="0"/>
    <cellStyle name="Normal 17 8 5 2" xfId="0"/>
    <cellStyle name="Normal 17 8 5 2 2" xfId="0"/>
    <cellStyle name="Normal 17 8 5 2 3" xfId="0"/>
    <cellStyle name="Normal 17 8 5 3" xfId="0"/>
    <cellStyle name="Normal 17 8 5 4" xfId="0"/>
    <cellStyle name="Normal 17 8 6" xfId="0"/>
    <cellStyle name="Normal 17 8 6 2" xfId="0"/>
    <cellStyle name="Normal 17 8 6 3" xfId="0"/>
    <cellStyle name="Normal 17 8 7" xfId="0"/>
    <cellStyle name="Normal 17 8 8" xfId="0"/>
    <cellStyle name="Normal 17 9" xfId="0"/>
    <cellStyle name="Normal 17 9 2" xfId="0"/>
    <cellStyle name="Normal 17 9 2 2" xfId="0"/>
    <cellStyle name="Normal 17 9 2 2 2" xfId="0"/>
    <cellStyle name="Normal 17 9 2 2 3" xfId="0"/>
    <cellStyle name="Normal 17 9 2 3" xfId="0"/>
    <cellStyle name="Normal 17 9 2 4" xfId="0"/>
    <cellStyle name="Normal 17 9 3" xfId="0"/>
    <cellStyle name="Normal 17 9 3 2" xfId="0"/>
    <cellStyle name="Normal 17 9 3 3" xfId="0"/>
    <cellStyle name="Normal 17 9 4" xfId="0"/>
    <cellStyle name="Normal 17 9 5" xfId="0"/>
    <cellStyle name="Normal 18" xfId="0"/>
    <cellStyle name="Normal 18 2" xfId="0"/>
    <cellStyle name="Normal 18 2 2" xfId="0"/>
    <cellStyle name="Normal 18 2 2 2" xfId="0"/>
    <cellStyle name="Normal 18 2 2 2 2" xfId="0"/>
    <cellStyle name="Normal 18 2 2 2 2 2" xfId="0"/>
    <cellStyle name="Normal 18 2 2 2 2 3" xfId="0"/>
    <cellStyle name="Normal 18 2 2 2 3" xfId="0"/>
    <cellStyle name="Normal 18 2 2 2 4" xfId="0"/>
    <cellStyle name="Normal 18 2 2 3" xfId="0"/>
    <cellStyle name="Normal 18 2 2 3 2" xfId="0"/>
    <cellStyle name="Normal 18 2 2 3 3" xfId="0"/>
    <cellStyle name="Normal 18 2 2 4" xfId="0"/>
    <cellStyle name="Normal 18 2 2 5" xfId="0"/>
    <cellStyle name="Normal 18 2 3" xfId="0"/>
    <cellStyle name="Normal 18 2 3 2" xfId="0"/>
    <cellStyle name="Normal 18 2 3 2 2" xfId="0"/>
    <cellStyle name="Normal 18 2 3 2 2 2" xfId="0"/>
    <cellStyle name="Normal 18 2 3 2 2 3" xfId="0"/>
    <cellStyle name="Normal 18 2 3 2 3" xfId="0"/>
    <cellStyle name="Normal 18 2 3 2 4" xfId="0"/>
    <cellStyle name="Normal 18 2 3 3" xfId="0"/>
    <cellStyle name="Normal 18 2 3 3 2" xfId="0"/>
    <cellStyle name="Normal 18 2 3 3 3" xfId="0"/>
    <cellStyle name="Normal 18 2 3 4" xfId="0"/>
    <cellStyle name="Normal 18 2 3 5" xfId="0"/>
    <cellStyle name="Normal 18 2 4" xfId="0"/>
    <cellStyle name="Normal 18 2 4 2" xfId="0"/>
    <cellStyle name="Normal 18 2 4 2 2" xfId="0"/>
    <cellStyle name="Normal 18 2 4 2 3" xfId="0"/>
    <cellStyle name="Normal 18 2 4 3" xfId="0"/>
    <cellStyle name="Normal 18 2 4 4" xfId="0"/>
    <cellStyle name="Normal 18 2 5" xfId="0"/>
    <cellStyle name="Normal 18 2 5 2" xfId="0"/>
    <cellStyle name="Normal 18 2 5 2 2" xfId="0"/>
    <cellStyle name="Normal 18 2 5 2 3" xfId="0"/>
    <cellStyle name="Normal 18 2 5 3" xfId="0"/>
    <cellStyle name="Normal 18 2 5 4" xfId="0"/>
    <cellStyle name="Normal 18 2 6" xfId="0"/>
    <cellStyle name="Normal 18 2 6 2" xfId="0"/>
    <cellStyle name="Normal 18 2 6 3" xfId="0"/>
    <cellStyle name="Normal 18 2 7" xfId="0"/>
    <cellStyle name="Normal 18 2 8" xfId="0"/>
    <cellStyle name="Normal 18 3" xfId="0"/>
    <cellStyle name="Normal 18 3 2" xfId="0"/>
    <cellStyle name="Normal 18 3 2 2" xfId="0"/>
    <cellStyle name="Normal 18 3 2 2 2" xfId="0"/>
    <cellStyle name="Normal 18 3 2 2 3" xfId="0"/>
    <cellStyle name="Normal 18 3 2 3" xfId="0"/>
    <cellStyle name="Normal 18 3 2 4" xfId="0"/>
    <cellStyle name="Normal 18 3 3" xfId="0"/>
    <cellStyle name="Normal 18 3 3 2" xfId="0"/>
    <cellStyle name="Normal 18 3 3 3" xfId="0"/>
    <cellStyle name="Normal 18 3 4" xfId="0"/>
    <cellStyle name="Normal 18 3 5" xfId="0"/>
    <cellStyle name="Normal 18 4" xfId="0"/>
    <cellStyle name="Normal 18 4 2" xfId="0"/>
    <cellStyle name="Normal 18 4 2 2" xfId="0"/>
    <cellStyle name="Normal 18 4 2 2 2" xfId="0"/>
    <cellStyle name="Normal 18 4 2 2 3" xfId="0"/>
    <cellStyle name="Normal 18 4 2 3" xfId="0"/>
    <cellStyle name="Normal 18 4 2 4" xfId="0"/>
    <cellStyle name="Normal 18 4 3" xfId="0"/>
    <cellStyle name="Normal 18 4 3 2" xfId="0"/>
    <cellStyle name="Normal 18 4 3 3" xfId="0"/>
    <cellStyle name="Normal 18 4 4" xfId="0"/>
    <cellStyle name="Normal 18 4 5" xfId="0"/>
    <cellStyle name="Normal 18 5" xfId="0"/>
    <cellStyle name="Normal 18 5 2" xfId="0"/>
    <cellStyle name="Normal 18 5 2 2" xfId="0"/>
    <cellStyle name="Normal 18 5 2 3" xfId="0"/>
    <cellStyle name="Normal 18 5 3" xfId="0"/>
    <cellStyle name="Normal 18 5 4" xfId="0"/>
    <cellStyle name="Normal 18 6" xfId="0"/>
    <cellStyle name="Normal 18 6 2" xfId="0"/>
    <cellStyle name="Normal 18 6 2 2" xfId="0"/>
    <cellStyle name="Normal 18 6 2 3" xfId="0"/>
    <cellStyle name="Normal 18 6 3" xfId="0"/>
    <cellStyle name="Normal 18 6 4" xfId="0"/>
    <cellStyle name="Normal 18 7" xfId="0"/>
    <cellStyle name="Normal 18 7 2" xfId="0"/>
    <cellStyle name="Normal 18 7 3" xfId="0"/>
    <cellStyle name="Normal 18 8" xfId="0"/>
    <cellStyle name="Normal 18 9" xfId="0"/>
    <cellStyle name="Normal 19" xfId="0"/>
    <cellStyle name="Normal 19 2" xfId="0"/>
    <cellStyle name="Normal 19 2 2" xfId="0"/>
    <cellStyle name="Normal 19 2 2 2" xfId="0"/>
    <cellStyle name="Normal 19 2 2 2 2" xfId="0"/>
    <cellStyle name="Normal 19 2 2 2 2 2" xfId="0"/>
    <cellStyle name="Normal 19 2 2 2 2 3" xfId="0"/>
    <cellStyle name="Normal 19 2 2 2 3" xfId="0"/>
    <cellStyle name="Normal 19 2 2 2 4" xfId="0"/>
    <cellStyle name="Normal 19 2 2 3" xfId="0"/>
    <cellStyle name="Normal 19 2 2 3 2" xfId="0"/>
    <cellStyle name="Normal 19 2 2 3 3" xfId="0"/>
    <cellStyle name="Normal 19 2 2 4" xfId="0"/>
    <cellStyle name="Normal 19 2 2 5" xfId="0"/>
    <cellStyle name="Normal 19 2 3" xfId="0"/>
    <cellStyle name="Normal 19 2 3 2" xfId="0"/>
    <cellStyle name="Normal 19 2 3 2 2" xfId="0"/>
    <cellStyle name="Normal 19 2 3 2 2 2" xfId="0"/>
    <cellStyle name="Normal 19 2 3 2 2 3" xfId="0"/>
    <cellStyle name="Normal 19 2 3 2 3" xfId="0"/>
    <cellStyle name="Normal 19 2 3 2 4" xfId="0"/>
    <cellStyle name="Normal 19 2 3 3" xfId="0"/>
    <cellStyle name="Normal 19 2 3 3 2" xfId="0"/>
    <cellStyle name="Normal 19 2 3 3 3" xfId="0"/>
    <cellStyle name="Normal 19 2 3 4" xfId="0"/>
    <cellStyle name="Normal 19 2 3 5" xfId="0"/>
    <cellStyle name="Normal 19 2 4" xfId="0"/>
    <cellStyle name="Normal 19 2 4 2" xfId="0"/>
    <cellStyle name="Normal 19 2 4 2 2" xfId="0"/>
    <cellStyle name="Normal 19 2 4 2 3" xfId="0"/>
    <cellStyle name="Normal 19 2 4 3" xfId="0"/>
    <cellStyle name="Normal 19 2 4 4" xfId="0"/>
    <cellStyle name="Normal 19 2 5" xfId="0"/>
    <cellStyle name="Normal 19 2 5 2" xfId="0"/>
    <cellStyle name="Normal 19 2 5 2 2" xfId="0"/>
    <cellStyle name="Normal 19 2 5 2 3" xfId="0"/>
    <cellStyle name="Normal 19 2 5 3" xfId="0"/>
    <cellStyle name="Normal 19 2 5 4" xfId="0"/>
    <cellStyle name="Normal 19 2 6" xfId="0"/>
    <cellStyle name="Normal 19 2 6 2" xfId="0"/>
    <cellStyle name="Normal 19 2 6 3" xfId="0"/>
    <cellStyle name="Normal 19 2 7" xfId="0"/>
    <cellStyle name="Normal 19 2 8" xfId="0"/>
    <cellStyle name="Normal 19 3" xfId="0"/>
    <cellStyle name="Normal 19 3 2" xfId="0"/>
    <cellStyle name="Normal 19 3 2 2" xfId="0"/>
    <cellStyle name="Normal 19 3 2 2 2" xfId="0"/>
    <cellStyle name="Normal 19 3 2 2 3" xfId="0"/>
    <cellStyle name="Normal 19 3 2 3" xfId="0"/>
    <cellStyle name="Normal 19 3 2 4" xfId="0"/>
    <cellStyle name="Normal 19 3 3" xfId="0"/>
    <cellStyle name="Normal 19 3 3 2" xfId="0"/>
    <cellStyle name="Normal 19 3 3 3" xfId="0"/>
    <cellStyle name="Normal 19 3 4" xfId="0"/>
    <cellStyle name="Normal 19 3 5" xfId="0"/>
    <cellStyle name="Normal 19 4" xfId="0"/>
    <cellStyle name="Normal 19 4 2" xfId="0"/>
    <cellStyle name="Normal 19 4 2 2" xfId="0"/>
    <cellStyle name="Normal 19 4 2 2 2" xfId="0"/>
    <cellStyle name="Normal 19 4 2 2 3" xfId="0"/>
    <cellStyle name="Normal 19 4 2 3" xfId="0"/>
    <cellStyle name="Normal 19 4 2 4" xfId="0"/>
    <cellStyle name="Normal 19 4 3" xfId="0"/>
    <cellStyle name="Normal 19 4 3 2" xfId="0"/>
    <cellStyle name="Normal 19 4 3 3" xfId="0"/>
    <cellStyle name="Normal 19 4 4" xfId="0"/>
    <cellStyle name="Normal 19 4 5" xfId="0"/>
    <cellStyle name="Normal 19 5" xfId="0"/>
    <cellStyle name="Normal 19 5 2" xfId="0"/>
    <cellStyle name="Normal 19 5 2 2" xfId="0"/>
    <cellStyle name="Normal 19 5 2 3" xfId="0"/>
    <cellStyle name="Normal 19 5 3" xfId="0"/>
    <cellStyle name="Normal 19 5 4" xfId="0"/>
    <cellStyle name="Normal 19 6" xfId="0"/>
    <cellStyle name="Normal 19 6 2" xfId="0"/>
    <cellStyle name="Normal 19 6 2 2" xfId="0"/>
    <cellStyle name="Normal 19 6 2 3" xfId="0"/>
    <cellStyle name="Normal 19 6 3" xfId="0"/>
    <cellStyle name="Normal 19 6 4" xfId="0"/>
    <cellStyle name="Normal 19 7" xfId="0"/>
    <cellStyle name="Normal 19 7 2" xfId="0"/>
    <cellStyle name="Normal 19 7 3" xfId="0"/>
    <cellStyle name="Normal 19 8" xfId="0"/>
    <cellStyle name="Normal 19 9" xfId="0"/>
    <cellStyle name="Normal 2" xfId="0"/>
    <cellStyle name="Normal 2 2" xfId="0"/>
    <cellStyle name="Normal 2 2 2" xfId="0"/>
    <cellStyle name="Normal 2 2 2 2" xfId="0"/>
    <cellStyle name="Normal 2 2 2 2 2" xfId="0"/>
    <cellStyle name="Normal 2 2 2 3" xfId="0"/>
    <cellStyle name="Normal 2 2 2 3 2" xfId="0"/>
    <cellStyle name="Normal 2 2 2 4" xfId="0"/>
    <cellStyle name="Normal 2 2 3" xfId="0"/>
    <cellStyle name="Normal 2 2 3 2" xfId="0"/>
    <cellStyle name="Normal 2 2 4" xfId="0"/>
    <cellStyle name="Normal 2 2 4 2" xfId="0"/>
    <cellStyle name="Normal 2 2 5" xfId="0"/>
    <cellStyle name="Normal 2 3" xfId="0"/>
    <cellStyle name="Normal 2 3 2" xfId="0"/>
    <cellStyle name="Normal 2 3 2 2" xfId="0"/>
    <cellStyle name="Normal 2 3 3" xfId="0"/>
    <cellStyle name="Normal 2 3 3 2" xfId="0"/>
    <cellStyle name="Normal 2 3 4" xfId="0"/>
    <cellStyle name="Normal 2 3 4 2" xfId="0"/>
    <cellStyle name="Normal 2 3 5" xfId="0"/>
    <cellStyle name="Normal 2 3 5 2" xfId="0"/>
    <cellStyle name="Normal 2 3 6" xfId="0"/>
    <cellStyle name="Normal 2 4" xfId="0"/>
    <cellStyle name="Normal 2 4 2" xfId="0"/>
    <cellStyle name="Normal 2 4 2 2" xfId="0"/>
    <cellStyle name="Normal 2 4 3" xfId="0"/>
    <cellStyle name="Normal 2 4 3 2" xfId="0"/>
    <cellStyle name="Normal 2 4 4" xfId="0"/>
    <cellStyle name="Normal 2 4 4 2" xfId="0"/>
    <cellStyle name="Normal 2 4 5" xfId="0"/>
    <cellStyle name="Normal 2 4 5 2" xfId="0"/>
    <cellStyle name="Normal 2 4 6" xfId="0"/>
    <cellStyle name="Normal 2 5" xfId="0"/>
    <cellStyle name="Normal 2 5 2" xfId="0"/>
    <cellStyle name="Normal 2 6" xfId="0"/>
    <cellStyle name="Normal 2 6 2" xfId="0"/>
    <cellStyle name="Normal 2 7" xfId="0"/>
    <cellStyle name="Normal 2 7 2" xfId="0"/>
    <cellStyle name="Normal 2 7 2 2" xfId="0"/>
    <cellStyle name="Normal 2 7 2 3" xfId="0"/>
    <cellStyle name="Normal 2 7 3" xfId="0"/>
    <cellStyle name="Normal 2 7 4" xfId="0"/>
    <cellStyle name="Normal 2 8" xfId="0"/>
    <cellStyle name="Normal 20" xfId="0"/>
    <cellStyle name="Normal 20 2" xfId="0"/>
    <cellStyle name="Normal 20 2 2" xfId="0"/>
    <cellStyle name="Normal 20 2 2 2" xfId="0"/>
    <cellStyle name="Normal 20 2 2 2 2" xfId="0"/>
    <cellStyle name="Normal 20 2 2 2 2 2" xfId="0"/>
    <cellStyle name="Normal 20 2 2 2 2 3" xfId="0"/>
    <cellStyle name="Normal 20 2 2 2 3" xfId="0"/>
    <cellStyle name="Normal 20 2 2 2 4" xfId="0"/>
    <cellStyle name="Normal 20 2 2 3" xfId="0"/>
    <cellStyle name="Normal 20 2 2 3 2" xfId="0"/>
    <cellStyle name="Normal 20 2 2 3 3" xfId="0"/>
    <cellStyle name="Normal 20 2 2 4" xfId="0"/>
    <cellStyle name="Normal 20 2 2 5" xfId="0"/>
    <cellStyle name="Normal 20 2 3" xfId="0"/>
    <cellStyle name="Normal 20 2 3 2" xfId="0"/>
    <cellStyle name="Normal 20 2 3 2 2" xfId="0"/>
    <cellStyle name="Normal 20 2 3 2 2 2" xfId="0"/>
    <cellStyle name="Normal 20 2 3 2 2 3" xfId="0"/>
    <cellStyle name="Normal 20 2 3 2 3" xfId="0"/>
    <cellStyle name="Normal 20 2 3 2 4" xfId="0"/>
    <cellStyle name="Normal 20 2 3 3" xfId="0"/>
    <cellStyle name="Normal 20 2 3 3 2" xfId="0"/>
    <cellStyle name="Normal 20 2 3 3 3" xfId="0"/>
    <cellStyle name="Normal 20 2 3 4" xfId="0"/>
    <cellStyle name="Normal 20 2 3 5" xfId="0"/>
    <cellStyle name="Normal 20 2 4" xfId="0"/>
    <cellStyle name="Normal 20 2 4 2" xfId="0"/>
    <cellStyle name="Normal 20 2 4 2 2" xfId="0"/>
    <cellStyle name="Normal 20 2 4 2 3" xfId="0"/>
    <cellStyle name="Normal 20 2 4 3" xfId="0"/>
    <cellStyle name="Normal 20 2 4 4" xfId="0"/>
    <cellStyle name="Normal 20 2 5" xfId="0"/>
    <cellStyle name="Normal 20 2 5 2" xfId="0"/>
    <cellStyle name="Normal 20 2 5 2 2" xfId="0"/>
    <cellStyle name="Normal 20 2 5 2 3" xfId="0"/>
    <cellStyle name="Normal 20 2 5 3" xfId="0"/>
    <cellStyle name="Normal 20 2 5 4" xfId="0"/>
    <cellStyle name="Normal 20 2 6" xfId="0"/>
    <cellStyle name="Normal 20 2 6 2" xfId="0"/>
    <cellStyle name="Normal 20 2 6 3" xfId="0"/>
    <cellStyle name="Normal 20 2 7" xfId="0"/>
    <cellStyle name="Normal 20 2 8" xfId="0"/>
    <cellStyle name="Normal 20 3" xfId="0"/>
    <cellStyle name="Normal 20 3 2" xfId="0"/>
    <cellStyle name="Normal 20 3 2 2" xfId="0"/>
    <cellStyle name="Normal 20 3 2 2 2" xfId="0"/>
    <cellStyle name="Normal 20 3 2 2 3" xfId="0"/>
    <cellStyle name="Normal 20 3 2 3" xfId="0"/>
    <cellStyle name="Normal 20 3 2 4" xfId="0"/>
    <cellStyle name="Normal 20 3 3" xfId="0"/>
    <cellStyle name="Normal 20 3 3 2" xfId="0"/>
    <cellStyle name="Normal 20 3 3 3" xfId="0"/>
    <cellStyle name="Normal 20 3 4" xfId="0"/>
    <cellStyle name="Normal 20 3 5" xfId="0"/>
    <cellStyle name="Normal 20 4" xfId="0"/>
    <cellStyle name="Normal 20 4 2" xfId="0"/>
    <cellStyle name="Normal 20 4 2 2" xfId="0"/>
    <cellStyle name="Normal 20 4 2 2 2" xfId="0"/>
    <cellStyle name="Normal 20 4 2 2 3" xfId="0"/>
    <cellStyle name="Normal 20 4 2 3" xfId="0"/>
    <cellStyle name="Normal 20 4 2 4" xfId="0"/>
    <cellStyle name="Normal 20 4 3" xfId="0"/>
    <cellStyle name="Normal 20 4 3 2" xfId="0"/>
    <cellStyle name="Normal 20 4 3 3" xfId="0"/>
    <cellStyle name="Normal 20 4 4" xfId="0"/>
    <cellStyle name="Normal 20 4 5" xfId="0"/>
    <cellStyle name="Normal 20 5" xfId="0"/>
    <cellStyle name="Normal 20 5 2" xfId="0"/>
    <cellStyle name="Normal 20 5 2 2" xfId="0"/>
    <cellStyle name="Normal 20 5 2 3" xfId="0"/>
    <cellStyle name="Normal 20 5 3" xfId="0"/>
    <cellStyle name="Normal 20 5 4" xfId="0"/>
    <cellStyle name="Normal 20 6" xfId="0"/>
    <cellStyle name="Normal 20 6 2" xfId="0"/>
    <cellStyle name="Normal 20 6 2 2" xfId="0"/>
    <cellStyle name="Normal 20 6 2 3" xfId="0"/>
    <cellStyle name="Normal 20 6 3" xfId="0"/>
    <cellStyle name="Normal 20 6 4" xfId="0"/>
    <cellStyle name="Normal 20 7" xfId="0"/>
    <cellStyle name="Normal 20 7 2" xfId="0"/>
    <cellStyle name="Normal 20 7 3" xfId="0"/>
    <cellStyle name="Normal 20 8" xfId="0"/>
    <cellStyle name="Normal 20 9" xfId="0"/>
    <cellStyle name="Normal 21" xfId="0"/>
    <cellStyle name="Normal 21 2" xfId="0"/>
    <cellStyle name="Normal 21 2 2" xfId="0"/>
    <cellStyle name="Normal 21 2 2 2" xfId="0"/>
    <cellStyle name="Normal 21 2 2 2 2" xfId="0"/>
    <cellStyle name="Normal 21 2 2 2 3" xfId="0"/>
    <cellStyle name="Normal 21 2 2 3" xfId="0"/>
    <cellStyle name="Normal 21 2 2 4" xfId="0"/>
    <cellStyle name="Normal 21 2 3" xfId="0"/>
    <cellStyle name="Normal 21 2 3 2" xfId="0"/>
    <cellStyle name="Normal 21 2 3 3" xfId="0"/>
    <cellStyle name="Normal 21 2 4" xfId="0"/>
    <cellStyle name="Normal 21 2 5" xfId="0"/>
    <cellStyle name="Normal 21 3" xfId="0"/>
    <cellStyle name="Normal 21 3 2" xfId="0"/>
    <cellStyle name="Normal 21 3 2 2" xfId="0"/>
    <cellStyle name="Normal 21 3 2 2 2" xfId="0"/>
    <cellStyle name="Normal 21 3 2 2 3" xfId="0"/>
    <cellStyle name="Normal 21 3 2 3" xfId="0"/>
    <cellStyle name="Normal 21 3 2 4" xfId="0"/>
    <cellStyle name="Normal 21 3 3" xfId="0"/>
    <cellStyle name="Normal 21 3 3 2" xfId="0"/>
    <cellStyle name="Normal 21 3 3 3" xfId="0"/>
    <cellStyle name="Normal 21 3 4" xfId="0"/>
    <cellStyle name="Normal 21 3 5" xfId="0"/>
    <cellStyle name="Normal 21 4" xfId="0"/>
    <cellStyle name="Normal 21 4 2" xfId="0"/>
    <cellStyle name="Normal 21 4 2 2" xfId="0"/>
    <cellStyle name="Normal 21 4 2 3" xfId="0"/>
    <cellStyle name="Normal 21 4 3" xfId="0"/>
    <cellStyle name="Normal 21 4 4" xfId="0"/>
    <cellStyle name="Normal 21 5" xfId="0"/>
    <cellStyle name="Normal 21 5 2" xfId="0"/>
    <cellStyle name="Normal 21 5 2 2" xfId="0"/>
    <cellStyle name="Normal 21 5 2 3" xfId="0"/>
    <cellStyle name="Normal 21 5 3" xfId="0"/>
    <cellStyle name="Normal 21 5 4" xfId="0"/>
    <cellStyle name="Normal 21 6" xfId="0"/>
    <cellStyle name="Normal 21 6 2" xfId="0"/>
    <cellStyle name="Normal 21 6 3" xfId="0"/>
    <cellStyle name="Normal 21 7" xfId="0"/>
    <cellStyle name="Normal 21 8" xfId="0"/>
    <cellStyle name="Normal 22" xfId="0"/>
    <cellStyle name="Normal 22 2" xfId="0"/>
    <cellStyle name="Normal 22 2 2" xfId="0"/>
    <cellStyle name="Normal 22 2 3" xfId="0"/>
    <cellStyle name="Normal 22 3" xfId="0"/>
    <cellStyle name="Normal 22 4" xfId="0"/>
    <cellStyle name="Normal 23" xfId="0"/>
    <cellStyle name="Normal 23 2" xfId="0"/>
    <cellStyle name="Normal 23 2 2" xfId="0"/>
    <cellStyle name="Normal 23 2 3" xfId="0"/>
    <cellStyle name="Normal 23 3" xfId="0"/>
    <cellStyle name="Normal 23 4" xfId="0"/>
    <cellStyle name="Normal 24" xfId="0"/>
    <cellStyle name="Normal 24 2" xfId="0"/>
    <cellStyle name="Normal 24 2 2" xfId="0"/>
    <cellStyle name="Normal 24 2 3" xfId="0"/>
    <cellStyle name="Normal 24 3" xfId="0"/>
    <cellStyle name="Normal 24 4" xfId="0"/>
    <cellStyle name="Normal 25" xfId="0"/>
    <cellStyle name="Normal 25 2" xfId="0"/>
    <cellStyle name="Normal 25 2 2" xfId="0"/>
    <cellStyle name="Normal 25 2 3" xfId="0"/>
    <cellStyle name="Normal 25 3" xfId="0"/>
    <cellStyle name="Normal 25 4" xfId="0"/>
    <cellStyle name="Normal 26" xfId="0"/>
    <cellStyle name="Normal 26 2" xfId="0"/>
    <cellStyle name="Normal 26 3" xfId="0"/>
    <cellStyle name="Normal 27" xfId="0"/>
    <cellStyle name="Normal 3" xfId="0"/>
    <cellStyle name="Normal 3 2" xfId="0"/>
    <cellStyle name="Normal 3 2 2" xfId="0"/>
    <cellStyle name="Normal 3 3" xfId="0"/>
    <cellStyle name="Normal 3 3 2" xfId="0"/>
    <cellStyle name="Normal 3 4" xfId="0"/>
    <cellStyle name="Normal 4" xfId="0"/>
    <cellStyle name="Normal 4 10" xfId="0"/>
    <cellStyle name="Normal 4 10 2" xfId="0"/>
    <cellStyle name="Normal 4 11" xfId="0"/>
    <cellStyle name="Normal 4 2" xfId="0"/>
    <cellStyle name="Normal 4 2 2" xfId="0"/>
    <cellStyle name="Normal 4 2 2 2" xfId="0"/>
    <cellStyle name="Normal 4 2 2 2 2" xfId="0"/>
    <cellStyle name="Normal 4 2 2 3" xfId="0"/>
    <cellStyle name="Normal 4 2 2 3 2" xfId="0"/>
    <cellStyle name="Normal 4 2 2 4" xfId="0"/>
    <cellStyle name="Normal 4 2 2 4 2" xfId="0"/>
    <cellStyle name="Normal 4 2 2 5" xfId="0"/>
    <cellStyle name="Normal 4 2 3" xfId="0"/>
    <cellStyle name="Normal 4 2 3 2" xfId="0"/>
    <cellStyle name="Normal 4 2 3 2 2" xfId="0"/>
    <cellStyle name="Normal 4 2 3 3" xfId="0"/>
    <cellStyle name="Normal 4 2 4" xfId="0"/>
    <cellStyle name="Normal 4 2 4 2" xfId="0"/>
    <cellStyle name="Normal 4 2 5" xfId="0"/>
    <cellStyle name="Normal 4 2 5 2" xfId="0"/>
    <cellStyle name="Normal 4 2 6" xfId="0"/>
    <cellStyle name="Normal 4 2 6 2" xfId="0"/>
    <cellStyle name="Normal 4 2 7" xfId="0"/>
    <cellStyle name="Normal 4 2 7 2" xfId="0"/>
    <cellStyle name="Normal 4 2 8" xfId="0"/>
    <cellStyle name="Normal 4 2 8 2" xfId="0"/>
    <cellStyle name="Normal 4 2 9" xfId="0"/>
    <cellStyle name="Normal 4 3" xfId="0"/>
    <cellStyle name="Normal 4 3 2" xfId="0"/>
    <cellStyle name="Normal 4 3 2 2" xfId="0"/>
    <cellStyle name="Normal 4 3 2 2 2" xfId="0"/>
    <cellStyle name="Normal 4 3 2 3" xfId="0"/>
    <cellStyle name="Normal 4 3 2 3 2" xfId="0"/>
    <cellStyle name="Normal 4 3 2 4" xfId="0"/>
    <cellStyle name="Normal 4 3 2 4 2" xfId="0"/>
    <cellStyle name="Normal 4 3 2 5" xfId="0"/>
    <cellStyle name="Normal 4 3 3" xfId="0"/>
    <cellStyle name="Normal 4 3 3 2" xfId="0"/>
    <cellStyle name="Normal 4 3 3 2 2" xfId="0"/>
    <cellStyle name="Normal 4 3 3 3" xfId="0"/>
    <cellStyle name="Normal 4 3 4" xfId="0"/>
    <cellStyle name="Normal 4 3 4 2" xfId="0"/>
    <cellStyle name="Normal 4 3 5" xfId="0"/>
    <cellStyle name="Normal 4 3 5 2" xfId="0"/>
    <cellStyle name="Normal 4 3 6" xfId="0"/>
    <cellStyle name="Normal 4 3 6 2" xfId="0"/>
    <cellStyle name="Normal 4 3 7" xfId="0"/>
    <cellStyle name="Normal 4 3 7 2" xfId="0"/>
    <cellStyle name="Normal 4 3 8" xfId="0"/>
    <cellStyle name="Normal 4 3 8 2" xfId="0"/>
    <cellStyle name="Normal 4 3 9" xfId="0"/>
    <cellStyle name="Normal 4 4" xfId="0"/>
    <cellStyle name="Normal 4 4 2" xfId="0"/>
    <cellStyle name="Normal 4 4 2 2" xfId="0"/>
    <cellStyle name="Normal 4 4 3" xfId="0"/>
    <cellStyle name="Normal 4 4 3 2" xfId="0"/>
    <cellStyle name="Normal 4 4 4" xfId="0"/>
    <cellStyle name="Normal 4 4 4 2" xfId="0"/>
    <cellStyle name="Normal 4 4 5" xfId="0"/>
    <cellStyle name="Normal 4 5" xfId="0"/>
    <cellStyle name="Normal 4 5 2" xfId="0"/>
    <cellStyle name="Normal 4 5 2 2" xfId="0"/>
    <cellStyle name="Normal 4 5 3" xfId="0"/>
    <cellStyle name="Normal 4 6" xfId="0"/>
    <cellStyle name="Normal 4 6 2" xfId="0"/>
    <cellStyle name="Normal 4 7" xfId="0"/>
    <cellStyle name="Normal 4 7 2" xfId="0"/>
    <cellStyle name="Normal 4 8" xfId="0"/>
    <cellStyle name="Normal 4 8 2" xfId="0"/>
    <cellStyle name="Normal 4 9" xfId="0"/>
    <cellStyle name="Normal 4 9 2" xfId="0"/>
    <cellStyle name="Normal 5" xfId="0"/>
    <cellStyle name="Normal 5 10" xfId="0"/>
    <cellStyle name="Normal 5 10 2" xfId="0"/>
    <cellStyle name="Normal 5 11" xfId="0"/>
    <cellStyle name="Normal 5 2" xfId="0"/>
    <cellStyle name="Normal 5 2 2" xfId="0"/>
    <cellStyle name="Normal 5 2 2 2" xfId="0"/>
    <cellStyle name="Normal 5 2 2 2 2" xfId="0"/>
    <cellStyle name="Normal 5 2 2 3" xfId="0"/>
    <cellStyle name="Normal 5 2 2 3 2" xfId="0"/>
    <cellStyle name="Normal 5 2 2 4" xfId="0"/>
    <cellStyle name="Normal 5 2 2 4 2" xfId="0"/>
    <cellStyle name="Normal 5 2 2 5" xfId="0"/>
    <cellStyle name="Normal 5 2 3" xfId="0"/>
    <cellStyle name="Normal 5 2 3 2" xfId="0"/>
    <cellStyle name="Normal 5 2 3 2 2" xfId="0"/>
    <cellStyle name="Normal 5 2 3 3" xfId="0"/>
    <cellStyle name="Normal 5 2 4" xfId="0"/>
    <cellStyle name="Normal 5 2 4 2" xfId="0"/>
    <cellStyle name="Normal 5 2 5" xfId="0"/>
    <cellStyle name="Normal 5 2 5 2" xfId="0"/>
    <cellStyle name="Normal 5 2 6" xfId="0"/>
    <cellStyle name="Normal 5 2 6 2" xfId="0"/>
    <cellStyle name="Normal 5 2 7" xfId="0"/>
    <cellStyle name="Normal 5 2 7 2" xfId="0"/>
    <cellStyle name="Normal 5 2 8" xfId="0"/>
    <cellStyle name="Normal 5 2 8 2" xfId="0"/>
    <cellStyle name="Normal 5 2 9" xfId="0"/>
    <cellStyle name="Normal 5 3" xfId="0"/>
    <cellStyle name="Normal 5 3 2" xfId="0"/>
    <cellStyle name="Normal 5 3 2 2" xfId="0"/>
    <cellStyle name="Normal 5 3 2 2 2" xfId="0"/>
    <cellStyle name="Normal 5 3 2 3" xfId="0"/>
    <cellStyle name="Normal 5 3 2 3 2" xfId="0"/>
    <cellStyle name="Normal 5 3 2 4" xfId="0"/>
    <cellStyle name="Normal 5 3 2 4 2" xfId="0"/>
    <cellStyle name="Normal 5 3 2 5" xfId="0"/>
    <cellStyle name="Normal 5 3 3" xfId="0"/>
    <cellStyle name="Normal 5 3 3 2" xfId="0"/>
    <cellStyle name="Normal 5 3 3 2 2" xfId="0"/>
    <cellStyle name="Normal 5 3 3 3" xfId="0"/>
    <cellStyle name="Normal 5 3 4" xfId="0"/>
    <cellStyle name="Normal 5 3 4 2" xfId="0"/>
    <cellStyle name="Normal 5 3 5" xfId="0"/>
    <cellStyle name="Normal 5 3 5 2" xfId="0"/>
    <cellStyle name="Normal 5 3 6" xfId="0"/>
    <cellStyle name="Normal 5 3 6 2" xfId="0"/>
    <cellStyle name="Normal 5 3 7" xfId="0"/>
    <cellStyle name="Normal 5 3 7 2" xfId="0"/>
    <cellStyle name="Normal 5 3 8" xfId="0"/>
    <cellStyle name="Normal 5 3 8 2" xfId="0"/>
    <cellStyle name="Normal 5 3 9" xfId="0"/>
    <cellStyle name="Normal 5 4" xfId="0"/>
    <cellStyle name="Normal 5 4 2" xfId="0"/>
    <cellStyle name="Normal 5 4 2 2" xfId="0"/>
    <cellStyle name="Normal 5 4 3" xfId="0"/>
    <cellStyle name="Normal 5 4 3 2" xfId="0"/>
    <cellStyle name="Normal 5 4 4" xfId="0"/>
    <cellStyle name="Normal 5 4 4 2" xfId="0"/>
    <cellStyle name="Normal 5 4 5" xfId="0"/>
    <cellStyle name="Normal 5 5" xfId="0"/>
    <cellStyle name="Normal 5 5 2" xfId="0"/>
    <cellStyle name="Normal 5 5 2 2" xfId="0"/>
    <cellStyle name="Normal 5 5 3" xfId="0"/>
    <cellStyle name="Normal 5 6" xfId="0"/>
    <cellStyle name="Normal 5 6 2" xfId="0"/>
    <cellStyle name="Normal 5 6 2 2" xfId="0"/>
    <cellStyle name="Normal 5 6 3" xfId="0"/>
    <cellStyle name="Normal 5 6 3 2" xfId="0"/>
    <cellStyle name="Normal 5 6 4" xfId="0"/>
    <cellStyle name="Normal 5 7" xfId="0"/>
    <cellStyle name="Normal 5 7 2" xfId="0"/>
    <cellStyle name="Normal 5 8" xfId="0"/>
    <cellStyle name="Normal 5 8 2" xfId="0"/>
    <cellStyle name="Normal 5 9" xfId="0"/>
    <cellStyle name="Normal 5 9 2" xfId="0"/>
    <cellStyle name="Normal 6" xfId="0"/>
    <cellStyle name="Normal 6 10" xfId="0"/>
    <cellStyle name="Normal 6 10 2" xfId="0"/>
    <cellStyle name="Normal 6 11" xfId="0"/>
    <cellStyle name="Normal 6 2" xfId="0"/>
    <cellStyle name="Normal 6 2 2" xfId="0"/>
    <cellStyle name="Normal 6 2 2 2" xfId="0"/>
    <cellStyle name="Normal 6 2 2 2 2" xfId="0"/>
    <cellStyle name="Normal 6 2 2 3" xfId="0"/>
    <cellStyle name="Normal 6 2 2 3 2" xfId="0"/>
    <cellStyle name="Normal 6 2 2 4" xfId="0"/>
    <cellStyle name="Normal 6 2 2 4 2" xfId="0"/>
    <cellStyle name="Normal 6 2 2 5" xfId="0"/>
    <cellStyle name="Normal 6 2 3" xfId="0"/>
    <cellStyle name="Normal 6 2 3 2" xfId="0"/>
    <cellStyle name="Normal 6 2 3 2 2" xfId="0"/>
    <cellStyle name="Normal 6 2 3 3" xfId="0"/>
    <cellStyle name="Normal 6 2 4" xfId="0"/>
    <cellStyle name="Normal 6 2 4 2" xfId="0"/>
    <cellStyle name="Normal 6 2 5" xfId="0"/>
    <cellStyle name="Normal 6 2 5 2" xfId="0"/>
    <cellStyle name="Normal 6 2 6" xfId="0"/>
    <cellStyle name="Normal 6 2 6 2" xfId="0"/>
    <cellStyle name="Normal 6 2 7" xfId="0"/>
    <cellStyle name="Normal 6 2 7 2" xfId="0"/>
    <cellStyle name="Normal 6 2 8" xfId="0"/>
    <cellStyle name="Normal 6 2 8 2" xfId="0"/>
    <cellStyle name="Normal 6 2 9" xfId="0"/>
    <cellStyle name="Normal 6 3" xfId="0"/>
    <cellStyle name="Normal 6 3 2" xfId="0"/>
    <cellStyle name="Normal 6 3 2 2" xfId="0"/>
    <cellStyle name="Normal 6 3 2 2 2" xfId="0"/>
    <cellStyle name="Normal 6 3 2 3" xfId="0"/>
    <cellStyle name="Normal 6 3 2 3 2" xfId="0"/>
    <cellStyle name="Normal 6 3 2 4" xfId="0"/>
    <cellStyle name="Normal 6 3 2 4 2" xfId="0"/>
    <cellStyle name="Normal 6 3 2 5" xfId="0"/>
    <cellStyle name="Normal 6 3 3" xfId="0"/>
    <cellStyle name="Normal 6 3 3 2" xfId="0"/>
    <cellStyle name="Normal 6 3 3 2 2" xfId="0"/>
    <cellStyle name="Normal 6 3 3 3" xfId="0"/>
    <cellStyle name="Normal 6 3 4" xfId="0"/>
    <cellStyle name="Normal 6 3 4 2" xfId="0"/>
    <cellStyle name="Normal 6 3 5" xfId="0"/>
    <cellStyle name="Normal 6 3 5 2" xfId="0"/>
    <cellStyle name="Normal 6 3 6" xfId="0"/>
    <cellStyle name="Normal 6 3 6 2" xfId="0"/>
    <cellStyle name="Normal 6 3 7" xfId="0"/>
    <cellStyle name="Normal 6 3 7 2" xfId="0"/>
    <cellStyle name="Normal 6 3 8" xfId="0"/>
    <cellStyle name="Normal 6 3 8 2" xfId="0"/>
    <cellStyle name="Normal 6 3 9" xfId="0"/>
    <cellStyle name="Normal 6 4" xfId="0"/>
    <cellStyle name="Normal 6 4 2" xfId="0"/>
    <cellStyle name="Normal 6 4 2 2" xfId="0"/>
    <cellStyle name="Normal 6 4 3" xfId="0"/>
    <cellStyle name="Normal 6 4 3 2" xfId="0"/>
    <cellStyle name="Normal 6 4 4" xfId="0"/>
    <cellStyle name="Normal 6 4 4 2" xfId="0"/>
    <cellStyle name="Normal 6 4 5" xfId="0"/>
    <cellStyle name="Normal 6 5" xfId="0"/>
    <cellStyle name="Normal 6 5 2" xfId="0"/>
    <cellStyle name="Normal 6 5 2 2" xfId="0"/>
    <cellStyle name="Normal 6 5 3" xfId="0"/>
    <cellStyle name="Normal 6 6" xfId="0"/>
    <cellStyle name="Normal 6 6 2" xfId="0"/>
    <cellStyle name="Normal 6 6 2 2" xfId="0"/>
    <cellStyle name="Normal 6 6 3" xfId="0"/>
    <cellStyle name="Normal 6 6 3 2" xfId="0"/>
    <cellStyle name="Normal 6 6 4" xfId="0"/>
    <cellStyle name="Normal 6 7" xfId="0"/>
    <cellStyle name="Normal 6 7 2" xfId="0"/>
    <cellStyle name="Normal 6 8" xfId="0"/>
    <cellStyle name="Normal 6 8 2" xfId="0"/>
    <cellStyle name="Normal 6 9" xfId="0"/>
    <cellStyle name="Normal 6 9 2" xfId="0"/>
    <cellStyle name="Normal 7" xfId="0"/>
    <cellStyle name="Normal 7 2" xfId="0"/>
    <cellStyle name="Normal 7 2 2" xfId="0"/>
    <cellStyle name="Normal 7 2 2 2" xfId="0"/>
    <cellStyle name="Normal 7 2 3" xfId="0"/>
    <cellStyle name="Normal 7 2 3 2" xfId="0"/>
    <cellStyle name="Normal 7 2 4" xfId="0"/>
    <cellStyle name="Normal 7 2 4 2" xfId="0"/>
    <cellStyle name="Normal 7 2 5" xfId="0"/>
    <cellStyle name="Normal 7 3" xfId="0"/>
    <cellStyle name="Normal 7 3 2" xfId="0"/>
    <cellStyle name="Normal 7 4" xfId="0"/>
    <cellStyle name="Normal 7 4 2" xfId="0"/>
    <cellStyle name="Normal 7 5" xfId="0"/>
    <cellStyle name="Normal 7 5 2" xfId="0"/>
    <cellStyle name="Normal 7 6" xfId="0"/>
    <cellStyle name="Normal 8" xfId="0"/>
    <cellStyle name="Normal 8 2" xfId="0"/>
    <cellStyle name="Normal 8 2 2" xfId="0"/>
    <cellStyle name="Normal 8 3" xfId="0"/>
    <cellStyle name="Normal 8 3 2" xfId="0"/>
    <cellStyle name="Normal 8 4" xfId="0"/>
    <cellStyle name="Normal 9" xfId="0"/>
    <cellStyle name="Normal 9 10" xfId="0"/>
    <cellStyle name="Normal 9 10 2" xfId="0"/>
    <cellStyle name="Normal 9 11" xfId="0"/>
    <cellStyle name="Normal 9 2" xfId="0"/>
    <cellStyle name="Normal 9 2 2" xfId="0"/>
    <cellStyle name="Normal 9 2 2 2" xfId="0"/>
    <cellStyle name="Normal 9 2 2 2 2" xfId="0"/>
    <cellStyle name="Normal 9 2 2 3" xfId="0"/>
    <cellStyle name="Normal 9 2 2 3 2" xfId="0"/>
    <cellStyle name="Normal 9 2 2 4" xfId="0"/>
    <cellStyle name="Normal 9 2 2 4 2" xfId="0"/>
    <cellStyle name="Normal 9 2 2 5" xfId="0"/>
    <cellStyle name="Normal 9 2 3" xfId="0"/>
    <cellStyle name="Normal 9 2 3 2" xfId="0"/>
    <cellStyle name="Normal 9 2 3 2 2" xfId="0"/>
    <cellStyle name="Normal 9 2 3 3" xfId="0"/>
    <cellStyle name="Normal 9 2 4" xfId="0"/>
    <cellStyle name="Normal 9 2 4 2" xfId="0"/>
    <cellStyle name="Normal 9 2 5" xfId="0"/>
    <cellStyle name="Normal 9 2 5 2" xfId="0"/>
    <cellStyle name="Normal 9 2 6" xfId="0"/>
    <cellStyle name="Normal 9 2 6 2" xfId="0"/>
    <cellStyle name="Normal 9 2 7" xfId="0"/>
    <cellStyle name="Normal 9 2 7 2" xfId="0"/>
    <cellStyle name="Normal 9 2 8" xfId="0"/>
    <cellStyle name="Normal 9 2 8 2" xfId="0"/>
    <cellStyle name="Normal 9 2 9" xfId="0"/>
    <cellStyle name="Normal 9 3" xfId="0"/>
    <cellStyle name="Normal 9 3 2" xfId="0"/>
    <cellStyle name="Normal 9 3 2 2" xfId="0"/>
    <cellStyle name="Normal 9 3 2 2 2" xfId="0"/>
    <cellStyle name="Normal 9 3 2 3" xfId="0"/>
    <cellStyle name="Normal 9 3 2 3 2" xfId="0"/>
    <cellStyle name="Normal 9 3 2 4" xfId="0"/>
    <cellStyle name="Normal 9 3 2 4 2" xfId="0"/>
    <cellStyle name="Normal 9 3 2 5" xfId="0"/>
    <cellStyle name="Normal 9 3 3" xfId="0"/>
    <cellStyle name="Normal 9 3 3 2" xfId="0"/>
    <cellStyle name="Normal 9 3 3 2 2" xfId="0"/>
    <cellStyle name="Normal 9 3 3 3" xfId="0"/>
    <cellStyle name="Normal 9 3 4" xfId="0"/>
    <cellStyle name="Normal 9 3 4 2" xfId="0"/>
    <cellStyle name="Normal 9 3 5" xfId="0"/>
    <cellStyle name="Normal 9 3 5 2" xfId="0"/>
    <cellStyle name="Normal 9 3 6" xfId="0"/>
    <cellStyle name="Normal 9 3 6 2" xfId="0"/>
    <cellStyle name="Normal 9 3 7" xfId="0"/>
    <cellStyle name="Normal 9 3 7 2" xfId="0"/>
    <cellStyle name="Normal 9 3 8" xfId="0"/>
    <cellStyle name="Normal 9 3 8 2" xfId="0"/>
    <cellStyle name="Normal 9 3 9" xfId="0"/>
    <cellStyle name="Normal 9 4" xfId="0"/>
    <cellStyle name="Normal 9 4 2" xfId="0"/>
    <cellStyle name="Normal 9 4 2 2" xfId="0"/>
    <cellStyle name="Normal 9 4 3" xfId="0"/>
    <cellStyle name="Normal 9 4 3 2" xfId="0"/>
    <cellStyle name="Normal 9 4 4" xfId="0"/>
    <cellStyle name="Normal 9 4 4 2" xfId="0"/>
    <cellStyle name="Normal 9 4 5" xfId="0"/>
    <cellStyle name="Normal 9 5" xfId="0"/>
    <cellStyle name="Normal 9 5 2" xfId="0"/>
    <cellStyle name="Normal 9 5 2 2" xfId="0"/>
    <cellStyle name="Normal 9 5 3" xfId="0"/>
    <cellStyle name="Normal 9 6" xfId="0"/>
    <cellStyle name="Normal 9 6 2" xfId="0"/>
    <cellStyle name="Normal 9 7" xfId="0"/>
    <cellStyle name="Normal 9 7 2" xfId="0"/>
    <cellStyle name="Normal 9 8" xfId="0"/>
    <cellStyle name="Normal 9 8 2" xfId="0"/>
    <cellStyle name="Normal 9 9" xfId="0"/>
    <cellStyle name="Normal 9 9 2" xfId="0"/>
    <cellStyle name="Nota 2" xfId="0"/>
    <cellStyle name="Nota 2 10" xfId="0"/>
    <cellStyle name="Nota 2 10 2" xfId="0"/>
    <cellStyle name="Nota 2 11" xfId="0"/>
    <cellStyle name="Nota 2 2" xfId="0"/>
    <cellStyle name="Nota 2 2 2" xfId="0"/>
    <cellStyle name="Nota 2 2 2 2" xfId="0"/>
    <cellStyle name="Nota 2 2 2 2 2" xfId="0"/>
    <cellStyle name="Nota 2 2 2 3" xfId="0"/>
    <cellStyle name="Nota 2 2 2 3 2" xfId="0"/>
    <cellStyle name="Nota 2 2 2 4" xfId="0"/>
    <cellStyle name="Nota 2 2 2 4 2" xfId="0"/>
    <cellStyle name="Nota 2 2 2 5" xfId="0"/>
    <cellStyle name="Nota 2 2 3" xfId="0"/>
    <cellStyle name="Nota 2 2 3 2" xfId="0"/>
    <cellStyle name="Nota 2 2 3 2 2" xfId="0"/>
    <cellStyle name="Nota 2 2 3 3" xfId="0"/>
    <cellStyle name="Nota 2 2 4" xfId="0"/>
    <cellStyle name="Nota 2 2 4 2" xfId="0"/>
    <cellStyle name="Nota 2 2 4 2 2" xfId="0"/>
    <cellStyle name="Nota 2 2 4 3" xfId="0"/>
    <cellStyle name="Nota 2 2 4 3 2" xfId="0"/>
    <cellStyle name="Nota 2 2 4 4" xfId="0"/>
    <cellStyle name="Nota 2 2 5" xfId="0"/>
    <cellStyle name="Nota 2 2 5 2" xfId="0"/>
    <cellStyle name="Nota 2 2 6" xfId="0"/>
    <cellStyle name="Nota 2 2 6 2" xfId="0"/>
    <cellStyle name="Nota 2 2 7" xfId="0"/>
    <cellStyle name="Nota 2 2 7 2" xfId="0"/>
    <cellStyle name="Nota 2 2 8" xfId="0"/>
    <cellStyle name="Nota 2 2 8 2" xfId="0"/>
    <cellStyle name="Nota 2 2 9" xfId="0"/>
    <cellStyle name="Nota 2 2_CPU" xfId="0"/>
    <cellStyle name="Nota 2 3" xfId="0"/>
    <cellStyle name="Nota 2 3 2" xfId="0"/>
    <cellStyle name="Nota 2 3 2 2" xfId="0"/>
    <cellStyle name="Nota 2 3 2 2 2" xfId="0"/>
    <cellStyle name="Nota 2 3 2 3" xfId="0"/>
    <cellStyle name="Nota 2 3 2 3 2" xfId="0"/>
    <cellStyle name="Nota 2 3 2 4" xfId="0"/>
    <cellStyle name="Nota 2 3 2 4 2" xfId="0"/>
    <cellStyle name="Nota 2 3 2 5" xfId="0"/>
    <cellStyle name="Nota 2 3 3" xfId="0"/>
    <cellStyle name="Nota 2 3 3 2" xfId="0"/>
    <cellStyle name="Nota 2 3 3 2 2" xfId="0"/>
    <cellStyle name="Nota 2 3 3 3" xfId="0"/>
    <cellStyle name="Nota 2 3 4" xfId="0"/>
    <cellStyle name="Nota 2 3 4 2" xfId="0"/>
    <cellStyle name="Nota 2 3 4 2 2" xfId="0"/>
    <cellStyle name="Nota 2 3 4 3" xfId="0"/>
    <cellStyle name="Nota 2 3 4 3 2" xfId="0"/>
    <cellStyle name="Nota 2 3 4 4" xfId="0"/>
    <cellStyle name="Nota 2 3 5" xfId="0"/>
    <cellStyle name="Nota 2 3 5 2" xfId="0"/>
    <cellStyle name="Nota 2 3 6" xfId="0"/>
    <cellStyle name="Nota 2 3 6 2" xfId="0"/>
    <cellStyle name="Nota 2 3 7" xfId="0"/>
    <cellStyle name="Nota 2 3 7 2" xfId="0"/>
    <cellStyle name="Nota 2 3 8" xfId="0"/>
    <cellStyle name="Nota 2 3 8 2" xfId="0"/>
    <cellStyle name="Nota 2 3 9" xfId="0"/>
    <cellStyle name="Nota 2 3_CPU" xfId="0"/>
    <cellStyle name="Nota 2 4" xfId="0"/>
    <cellStyle name="Nota 2 4 2" xfId="0"/>
    <cellStyle name="Nota 2 4 2 2" xfId="0"/>
    <cellStyle name="Nota 2 4 3" xfId="0"/>
    <cellStyle name="Nota 2 4 3 2" xfId="0"/>
    <cellStyle name="Nota 2 4 4" xfId="0"/>
    <cellStyle name="Nota 2 4 4 2" xfId="0"/>
    <cellStyle name="Nota 2 4 5" xfId="0"/>
    <cellStyle name="Nota 2 5" xfId="0"/>
    <cellStyle name="Nota 2 5 2" xfId="0"/>
    <cellStyle name="Nota 2 5 2 2" xfId="0"/>
    <cellStyle name="Nota 2 5 3" xfId="0"/>
    <cellStyle name="Nota 2 6" xfId="0"/>
    <cellStyle name="Nota 2 6 2" xfId="0"/>
    <cellStyle name="Nota 2 6 2 2" xfId="0"/>
    <cellStyle name="Nota 2 6 3" xfId="0"/>
    <cellStyle name="Nota 2 6 3 2" xfId="0"/>
    <cellStyle name="Nota 2 6 4" xfId="0"/>
    <cellStyle name="Nota 2 7" xfId="0"/>
    <cellStyle name="Nota 2 7 2" xfId="0"/>
    <cellStyle name="Nota 2 8" xfId="0"/>
    <cellStyle name="Nota 2 8 2" xfId="0"/>
    <cellStyle name="Nota 2 9" xfId="0"/>
    <cellStyle name="Nota 2 9 2" xfId="0"/>
    <cellStyle name="Nota 2_CPU" xfId="0"/>
    <cellStyle name="Nota 3" xfId="0"/>
    <cellStyle name="Nota 3 10" xfId="0"/>
    <cellStyle name="Nota 3 10 2" xfId="0"/>
    <cellStyle name="Nota 3 11" xfId="0"/>
    <cellStyle name="Nota 3 2" xfId="0"/>
    <cellStyle name="Nota 3 2 2" xfId="0"/>
    <cellStyle name="Nota 3 2 2 2" xfId="0"/>
    <cellStyle name="Nota 3 2 2 2 2" xfId="0"/>
    <cellStyle name="Nota 3 2 2 3" xfId="0"/>
    <cellStyle name="Nota 3 2 2 3 2" xfId="0"/>
    <cellStyle name="Nota 3 2 2 4" xfId="0"/>
    <cellStyle name="Nota 3 2 2 4 2" xfId="0"/>
    <cellStyle name="Nota 3 2 2 5" xfId="0"/>
    <cellStyle name="Nota 3 2 3" xfId="0"/>
    <cellStyle name="Nota 3 2 3 2" xfId="0"/>
    <cellStyle name="Nota 3 2 3 2 2" xfId="0"/>
    <cellStyle name="Nota 3 2 3 3" xfId="0"/>
    <cellStyle name="Nota 3 2 4" xfId="0"/>
    <cellStyle name="Nota 3 2 4 2" xfId="0"/>
    <cellStyle name="Nota 3 2 4 2 2" xfId="0"/>
    <cellStyle name="Nota 3 2 4 3" xfId="0"/>
    <cellStyle name="Nota 3 2 4 3 2" xfId="0"/>
    <cellStyle name="Nota 3 2 4 4" xfId="0"/>
    <cellStyle name="Nota 3 2 5" xfId="0"/>
    <cellStyle name="Nota 3 2 5 2" xfId="0"/>
    <cellStyle name="Nota 3 2 6" xfId="0"/>
    <cellStyle name="Nota 3 2 6 2" xfId="0"/>
    <cellStyle name="Nota 3 2 7" xfId="0"/>
    <cellStyle name="Nota 3 2 7 2" xfId="0"/>
    <cellStyle name="Nota 3 2 8" xfId="0"/>
    <cellStyle name="Nota 3 2 8 2" xfId="0"/>
    <cellStyle name="Nota 3 2 9" xfId="0"/>
    <cellStyle name="Nota 3 2_CPU" xfId="0"/>
    <cellStyle name="Nota 3 3" xfId="0"/>
    <cellStyle name="Nota 3 3 2" xfId="0"/>
    <cellStyle name="Nota 3 3 2 2" xfId="0"/>
    <cellStyle name="Nota 3 3 2 2 2" xfId="0"/>
    <cellStyle name="Nota 3 3 2 3" xfId="0"/>
    <cellStyle name="Nota 3 3 2 3 2" xfId="0"/>
    <cellStyle name="Nota 3 3 2 4" xfId="0"/>
    <cellStyle name="Nota 3 3 2 4 2" xfId="0"/>
    <cellStyle name="Nota 3 3 2 5" xfId="0"/>
    <cellStyle name="Nota 3 3 3" xfId="0"/>
    <cellStyle name="Nota 3 3 3 2" xfId="0"/>
    <cellStyle name="Nota 3 3 3 2 2" xfId="0"/>
    <cellStyle name="Nota 3 3 3 3" xfId="0"/>
    <cellStyle name="Nota 3 3 4" xfId="0"/>
    <cellStyle name="Nota 3 3 4 2" xfId="0"/>
    <cellStyle name="Nota 3 3 4 2 2" xfId="0"/>
    <cellStyle name="Nota 3 3 4 3" xfId="0"/>
    <cellStyle name="Nota 3 3 4 3 2" xfId="0"/>
    <cellStyle name="Nota 3 3 4 4" xfId="0"/>
    <cellStyle name="Nota 3 3 5" xfId="0"/>
    <cellStyle name="Nota 3 3 5 2" xfId="0"/>
    <cellStyle name="Nota 3 3 6" xfId="0"/>
    <cellStyle name="Nota 3 3 6 2" xfId="0"/>
    <cellStyle name="Nota 3 3 7" xfId="0"/>
    <cellStyle name="Nota 3 3 7 2" xfId="0"/>
    <cellStyle name="Nota 3 3 8" xfId="0"/>
    <cellStyle name="Nota 3 3 8 2" xfId="0"/>
    <cellStyle name="Nota 3 3 9" xfId="0"/>
    <cellStyle name="Nota 3 3_CPU" xfId="0"/>
    <cellStyle name="Nota 3 4" xfId="0"/>
    <cellStyle name="Nota 3 4 2" xfId="0"/>
    <cellStyle name="Nota 3 4 2 2" xfId="0"/>
    <cellStyle name="Nota 3 4 3" xfId="0"/>
    <cellStyle name="Nota 3 4 3 2" xfId="0"/>
    <cellStyle name="Nota 3 4 4" xfId="0"/>
    <cellStyle name="Nota 3 4 4 2" xfId="0"/>
    <cellStyle name="Nota 3 4 5" xfId="0"/>
    <cellStyle name="Nota 3 5" xfId="0"/>
    <cellStyle name="Nota 3 5 2" xfId="0"/>
    <cellStyle name="Nota 3 5 2 2" xfId="0"/>
    <cellStyle name="Nota 3 5 3" xfId="0"/>
    <cellStyle name="Nota 3 6" xfId="0"/>
    <cellStyle name="Nota 3 6 2" xfId="0"/>
    <cellStyle name="Nota 3 6 2 2" xfId="0"/>
    <cellStyle name="Nota 3 6 3" xfId="0"/>
    <cellStyle name="Nota 3 6 3 2" xfId="0"/>
    <cellStyle name="Nota 3 6 4" xfId="0"/>
    <cellStyle name="Nota 3 7" xfId="0"/>
    <cellStyle name="Nota 3 7 2" xfId="0"/>
    <cellStyle name="Nota 3 8" xfId="0"/>
    <cellStyle name="Nota 3 8 2" xfId="0"/>
    <cellStyle name="Nota 3 9" xfId="0"/>
    <cellStyle name="Nota 3 9 2" xfId="0"/>
    <cellStyle name="Nota 3_CPU" xfId="0"/>
    <cellStyle name="Nota 4" xfId="0"/>
    <cellStyle name="Nota 4 10" xfId="0"/>
    <cellStyle name="Nota 4 10 2" xfId="0"/>
    <cellStyle name="Nota 4 11" xfId="0"/>
    <cellStyle name="Nota 4 2" xfId="0"/>
    <cellStyle name="Nota 4 2 2" xfId="0"/>
    <cellStyle name="Nota 4 2 2 2" xfId="0"/>
    <cellStyle name="Nota 4 2 2 2 2" xfId="0"/>
    <cellStyle name="Nota 4 2 2 3" xfId="0"/>
    <cellStyle name="Nota 4 2 2 3 2" xfId="0"/>
    <cellStyle name="Nota 4 2 2 4" xfId="0"/>
    <cellStyle name="Nota 4 2 2 4 2" xfId="0"/>
    <cellStyle name="Nota 4 2 2 5" xfId="0"/>
    <cellStyle name="Nota 4 2 3" xfId="0"/>
    <cellStyle name="Nota 4 2 3 2" xfId="0"/>
    <cellStyle name="Nota 4 2 3 2 2" xfId="0"/>
    <cellStyle name="Nota 4 2 3 3" xfId="0"/>
    <cellStyle name="Nota 4 2 4" xfId="0"/>
    <cellStyle name="Nota 4 2 4 2" xfId="0"/>
    <cellStyle name="Nota 4 2 4 2 2" xfId="0"/>
    <cellStyle name="Nota 4 2 4 3" xfId="0"/>
    <cellStyle name="Nota 4 2 4 3 2" xfId="0"/>
    <cellStyle name="Nota 4 2 4 4" xfId="0"/>
    <cellStyle name="Nota 4 2 5" xfId="0"/>
    <cellStyle name="Nota 4 2 5 2" xfId="0"/>
    <cellStyle name="Nota 4 2 6" xfId="0"/>
    <cellStyle name="Nota 4 2 6 2" xfId="0"/>
    <cellStyle name="Nota 4 2 7" xfId="0"/>
    <cellStyle name="Nota 4 2 7 2" xfId="0"/>
    <cellStyle name="Nota 4 2 8" xfId="0"/>
    <cellStyle name="Nota 4 2 8 2" xfId="0"/>
    <cellStyle name="Nota 4 2 9" xfId="0"/>
    <cellStyle name="Nota 4 2_CPU" xfId="0"/>
    <cellStyle name="Nota 4 3" xfId="0"/>
    <cellStyle name="Nota 4 3 2" xfId="0"/>
    <cellStyle name="Nota 4 3 2 2" xfId="0"/>
    <cellStyle name="Nota 4 3 2 2 2" xfId="0"/>
    <cellStyle name="Nota 4 3 2 3" xfId="0"/>
    <cellStyle name="Nota 4 3 2 3 2" xfId="0"/>
    <cellStyle name="Nota 4 3 2 4" xfId="0"/>
    <cellStyle name="Nota 4 3 2 4 2" xfId="0"/>
    <cellStyle name="Nota 4 3 2 5" xfId="0"/>
    <cellStyle name="Nota 4 3 3" xfId="0"/>
    <cellStyle name="Nota 4 3 3 2" xfId="0"/>
    <cellStyle name="Nota 4 3 3 2 2" xfId="0"/>
    <cellStyle name="Nota 4 3 3 3" xfId="0"/>
    <cellStyle name="Nota 4 3 4" xfId="0"/>
    <cellStyle name="Nota 4 3 4 2" xfId="0"/>
    <cellStyle name="Nota 4 3 4 2 2" xfId="0"/>
    <cellStyle name="Nota 4 3 4 3" xfId="0"/>
    <cellStyle name="Nota 4 3 4 3 2" xfId="0"/>
    <cellStyle name="Nota 4 3 4 4" xfId="0"/>
    <cellStyle name="Nota 4 3 5" xfId="0"/>
    <cellStyle name="Nota 4 3 5 2" xfId="0"/>
    <cellStyle name="Nota 4 3 6" xfId="0"/>
    <cellStyle name="Nota 4 3 6 2" xfId="0"/>
    <cellStyle name="Nota 4 3 7" xfId="0"/>
    <cellStyle name="Nota 4 3 7 2" xfId="0"/>
    <cellStyle name="Nota 4 3 8" xfId="0"/>
    <cellStyle name="Nota 4 3 8 2" xfId="0"/>
    <cellStyle name="Nota 4 3 9" xfId="0"/>
    <cellStyle name="Nota 4 3_CPU" xfId="0"/>
    <cellStyle name="Nota 4 4" xfId="0"/>
    <cellStyle name="Nota 4 4 2" xfId="0"/>
    <cellStyle name="Nota 4 4 2 2" xfId="0"/>
    <cellStyle name="Nota 4 4 3" xfId="0"/>
    <cellStyle name="Nota 4 4 3 2" xfId="0"/>
    <cellStyle name="Nota 4 4 4" xfId="0"/>
    <cellStyle name="Nota 4 4 4 2" xfId="0"/>
    <cellStyle name="Nota 4 4 5" xfId="0"/>
    <cellStyle name="Nota 4 5" xfId="0"/>
    <cellStyle name="Nota 4 5 2" xfId="0"/>
    <cellStyle name="Nota 4 5 2 2" xfId="0"/>
    <cellStyle name="Nota 4 5 3" xfId="0"/>
    <cellStyle name="Nota 4 6" xfId="0"/>
    <cellStyle name="Nota 4 6 2" xfId="0"/>
    <cellStyle name="Nota 4 6 2 2" xfId="0"/>
    <cellStyle name="Nota 4 6 3" xfId="0"/>
    <cellStyle name="Nota 4 6 3 2" xfId="0"/>
    <cellStyle name="Nota 4 6 4" xfId="0"/>
    <cellStyle name="Nota 4 7" xfId="0"/>
    <cellStyle name="Nota 4 7 2" xfId="0"/>
    <cellStyle name="Nota 4 8" xfId="0"/>
    <cellStyle name="Nota 4 8 2" xfId="0"/>
    <cellStyle name="Nota 4 9" xfId="0"/>
    <cellStyle name="Nota 4 9 2" xfId="0"/>
    <cellStyle name="Nota 4_CPU" xfId="0"/>
    <cellStyle name="Nota 5" xfId="0"/>
    <cellStyle name="Nota 5 10" xfId="0"/>
    <cellStyle name="Nota 5 10 2" xfId="0"/>
    <cellStyle name="Nota 5 11" xfId="0"/>
    <cellStyle name="Nota 5 2" xfId="0"/>
    <cellStyle name="Nota 5 2 2" xfId="0"/>
    <cellStyle name="Nota 5 2 2 2" xfId="0"/>
    <cellStyle name="Nota 5 2 2 2 2" xfId="0"/>
    <cellStyle name="Nota 5 2 2 3" xfId="0"/>
    <cellStyle name="Nota 5 2 2 3 2" xfId="0"/>
    <cellStyle name="Nota 5 2 2 4" xfId="0"/>
    <cellStyle name="Nota 5 2 2 4 2" xfId="0"/>
    <cellStyle name="Nota 5 2 2 5" xfId="0"/>
    <cellStyle name="Nota 5 2 3" xfId="0"/>
    <cellStyle name="Nota 5 2 3 2" xfId="0"/>
    <cellStyle name="Nota 5 2 3 2 2" xfId="0"/>
    <cellStyle name="Nota 5 2 3 3" xfId="0"/>
    <cellStyle name="Nota 5 2 4" xfId="0"/>
    <cellStyle name="Nota 5 2 4 2" xfId="0"/>
    <cellStyle name="Nota 5 2 4 2 2" xfId="0"/>
    <cellStyle name="Nota 5 2 4 3" xfId="0"/>
    <cellStyle name="Nota 5 2 4 3 2" xfId="0"/>
    <cellStyle name="Nota 5 2 4 4" xfId="0"/>
    <cellStyle name="Nota 5 2 5" xfId="0"/>
    <cellStyle name="Nota 5 2 5 2" xfId="0"/>
    <cellStyle name="Nota 5 2 6" xfId="0"/>
    <cellStyle name="Nota 5 2 6 2" xfId="0"/>
    <cellStyle name="Nota 5 2 7" xfId="0"/>
    <cellStyle name="Nota 5 2 7 2" xfId="0"/>
    <cellStyle name="Nota 5 2 8" xfId="0"/>
    <cellStyle name="Nota 5 2 8 2" xfId="0"/>
    <cellStyle name="Nota 5 2 9" xfId="0"/>
    <cellStyle name="Nota 5 2_CPU" xfId="0"/>
    <cellStyle name="Nota 5 3" xfId="0"/>
    <cellStyle name="Nota 5 3 2" xfId="0"/>
    <cellStyle name="Nota 5 3 2 2" xfId="0"/>
    <cellStyle name="Nota 5 3 2 2 2" xfId="0"/>
    <cellStyle name="Nota 5 3 2 3" xfId="0"/>
    <cellStyle name="Nota 5 3 2 3 2" xfId="0"/>
    <cellStyle name="Nota 5 3 2 4" xfId="0"/>
    <cellStyle name="Nota 5 3 2 4 2" xfId="0"/>
    <cellStyle name="Nota 5 3 2 5" xfId="0"/>
    <cellStyle name="Nota 5 3 3" xfId="0"/>
    <cellStyle name="Nota 5 3 3 2" xfId="0"/>
    <cellStyle name="Nota 5 3 3 2 2" xfId="0"/>
    <cellStyle name="Nota 5 3 3 3" xfId="0"/>
    <cellStyle name="Nota 5 3 4" xfId="0"/>
    <cellStyle name="Nota 5 3 4 2" xfId="0"/>
    <cellStyle name="Nota 5 3 4 2 2" xfId="0"/>
    <cellStyle name="Nota 5 3 4 3" xfId="0"/>
    <cellStyle name="Nota 5 3 4 3 2" xfId="0"/>
    <cellStyle name="Nota 5 3 4 4" xfId="0"/>
    <cellStyle name="Nota 5 3 5" xfId="0"/>
    <cellStyle name="Nota 5 3 5 2" xfId="0"/>
    <cellStyle name="Nota 5 3 6" xfId="0"/>
    <cellStyle name="Nota 5 3 6 2" xfId="0"/>
    <cellStyle name="Nota 5 3 7" xfId="0"/>
    <cellStyle name="Nota 5 3 7 2" xfId="0"/>
    <cellStyle name="Nota 5 3 8" xfId="0"/>
    <cellStyle name="Nota 5 3 8 2" xfId="0"/>
    <cellStyle name="Nota 5 3 9" xfId="0"/>
    <cellStyle name="Nota 5 3_CPU" xfId="0"/>
    <cellStyle name="Nota 5 4" xfId="0"/>
    <cellStyle name="Nota 5 4 2" xfId="0"/>
    <cellStyle name="Nota 5 4 2 2" xfId="0"/>
    <cellStyle name="Nota 5 4 3" xfId="0"/>
    <cellStyle name="Nota 5 4 3 2" xfId="0"/>
    <cellStyle name="Nota 5 4 4" xfId="0"/>
    <cellStyle name="Nota 5 4 4 2" xfId="0"/>
    <cellStyle name="Nota 5 4 5" xfId="0"/>
    <cellStyle name="Nota 5 5" xfId="0"/>
    <cellStyle name="Nota 5 5 2" xfId="0"/>
    <cellStyle name="Nota 5 5 2 2" xfId="0"/>
    <cellStyle name="Nota 5 5 3" xfId="0"/>
    <cellStyle name="Nota 5 6" xfId="0"/>
    <cellStyle name="Nota 5 6 2" xfId="0"/>
    <cellStyle name="Nota 5 6 2 2" xfId="0"/>
    <cellStyle name="Nota 5 6 3" xfId="0"/>
    <cellStyle name="Nota 5 6 3 2" xfId="0"/>
    <cellStyle name="Nota 5 6 4" xfId="0"/>
    <cellStyle name="Nota 5 7" xfId="0"/>
    <cellStyle name="Nota 5 7 2" xfId="0"/>
    <cellStyle name="Nota 5 8" xfId="0"/>
    <cellStyle name="Nota 5 8 2" xfId="0"/>
    <cellStyle name="Nota 5 9" xfId="0"/>
    <cellStyle name="Nota 5 9 2" xfId="0"/>
    <cellStyle name="Nota 5_CPU" xfId="0"/>
    <cellStyle name="Nota 6" xfId="0"/>
    <cellStyle name="Nota 6 10" xfId="0"/>
    <cellStyle name="Nota 6 10 2" xfId="0"/>
    <cellStyle name="Nota 6 11" xfId="0"/>
    <cellStyle name="Nota 6 2" xfId="0"/>
    <cellStyle name="Nota 6 2 2" xfId="0"/>
    <cellStyle name="Nota 6 2 2 2" xfId="0"/>
    <cellStyle name="Nota 6 2 2 2 2" xfId="0"/>
    <cellStyle name="Nota 6 2 2 3" xfId="0"/>
    <cellStyle name="Nota 6 2 2 3 2" xfId="0"/>
    <cellStyle name="Nota 6 2 2 4" xfId="0"/>
    <cellStyle name="Nota 6 2 2 4 2" xfId="0"/>
    <cellStyle name="Nota 6 2 2 5" xfId="0"/>
    <cellStyle name="Nota 6 2 3" xfId="0"/>
    <cellStyle name="Nota 6 2 3 2" xfId="0"/>
    <cellStyle name="Nota 6 2 3 2 2" xfId="0"/>
    <cellStyle name="Nota 6 2 3 3" xfId="0"/>
    <cellStyle name="Nota 6 2 4" xfId="0"/>
    <cellStyle name="Nota 6 2 4 2" xfId="0"/>
    <cellStyle name="Nota 6 2 4 2 2" xfId="0"/>
    <cellStyle name="Nota 6 2 4 3" xfId="0"/>
    <cellStyle name="Nota 6 2 4 3 2" xfId="0"/>
    <cellStyle name="Nota 6 2 4 4" xfId="0"/>
    <cellStyle name="Nota 6 2 5" xfId="0"/>
    <cellStyle name="Nota 6 2 5 2" xfId="0"/>
    <cellStyle name="Nota 6 2 6" xfId="0"/>
    <cellStyle name="Nota 6 2 6 2" xfId="0"/>
    <cellStyle name="Nota 6 2 7" xfId="0"/>
    <cellStyle name="Nota 6 2 7 2" xfId="0"/>
    <cellStyle name="Nota 6 2 8" xfId="0"/>
    <cellStyle name="Nota 6 2 8 2" xfId="0"/>
    <cellStyle name="Nota 6 2 9" xfId="0"/>
    <cellStyle name="Nota 6 2_CPU" xfId="0"/>
    <cellStyle name="Nota 6 3" xfId="0"/>
    <cellStyle name="Nota 6 3 2" xfId="0"/>
    <cellStyle name="Nota 6 3 2 2" xfId="0"/>
    <cellStyle name="Nota 6 3 2 2 2" xfId="0"/>
    <cellStyle name="Nota 6 3 2 3" xfId="0"/>
    <cellStyle name="Nota 6 3 2 3 2" xfId="0"/>
    <cellStyle name="Nota 6 3 2 4" xfId="0"/>
    <cellStyle name="Nota 6 3 2 4 2" xfId="0"/>
    <cellStyle name="Nota 6 3 2 5" xfId="0"/>
    <cellStyle name="Nota 6 3 3" xfId="0"/>
    <cellStyle name="Nota 6 3 3 2" xfId="0"/>
    <cellStyle name="Nota 6 3 3 2 2" xfId="0"/>
    <cellStyle name="Nota 6 3 3 3" xfId="0"/>
    <cellStyle name="Nota 6 3 4" xfId="0"/>
    <cellStyle name="Nota 6 3 4 2" xfId="0"/>
    <cellStyle name="Nota 6 3 4 2 2" xfId="0"/>
    <cellStyle name="Nota 6 3 4 3" xfId="0"/>
    <cellStyle name="Nota 6 3 4 3 2" xfId="0"/>
    <cellStyle name="Nota 6 3 4 4" xfId="0"/>
    <cellStyle name="Nota 6 3 5" xfId="0"/>
    <cellStyle name="Nota 6 3 5 2" xfId="0"/>
    <cellStyle name="Nota 6 3 6" xfId="0"/>
    <cellStyle name="Nota 6 3 6 2" xfId="0"/>
    <cellStyle name="Nota 6 3 7" xfId="0"/>
    <cellStyle name="Nota 6 3 7 2" xfId="0"/>
    <cellStyle name="Nota 6 3 8" xfId="0"/>
    <cellStyle name="Nota 6 3 8 2" xfId="0"/>
    <cellStyle name="Nota 6 3 9" xfId="0"/>
    <cellStyle name="Nota 6 3_CPU" xfId="0"/>
    <cellStyle name="Nota 6 4" xfId="0"/>
    <cellStyle name="Nota 6 4 2" xfId="0"/>
    <cellStyle name="Nota 6 4 2 2" xfId="0"/>
    <cellStyle name="Nota 6 4 3" xfId="0"/>
    <cellStyle name="Nota 6 4 3 2" xfId="0"/>
    <cellStyle name="Nota 6 4 4" xfId="0"/>
    <cellStyle name="Nota 6 4 4 2" xfId="0"/>
    <cellStyle name="Nota 6 4 5" xfId="0"/>
    <cellStyle name="Nota 6 5" xfId="0"/>
    <cellStyle name="Nota 6 5 2" xfId="0"/>
    <cellStyle name="Nota 6 5 2 2" xfId="0"/>
    <cellStyle name="Nota 6 5 3" xfId="0"/>
    <cellStyle name="Nota 6 6" xfId="0"/>
    <cellStyle name="Nota 6 6 2" xfId="0"/>
    <cellStyle name="Nota 6 6 2 2" xfId="0"/>
    <cellStyle name="Nota 6 6 3" xfId="0"/>
    <cellStyle name="Nota 6 6 3 2" xfId="0"/>
    <cellStyle name="Nota 6 6 4" xfId="0"/>
    <cellStyle name="Nota 6 7" xfId="0"/>
    <cellStyle name="Nota 6 7 2" xfId="0"/>
    <cellStyle name="Nota 6 8" xfId="0"/>
    <cellStyle name="Nota 6 8 2" xfId="0"/>
    <cellStyle name="Nota 6 9" xfId="0"/>
    <cellStyle name="Nota 6 9 2" xfId="0"/>
    <cellStyle name="Nota 6_CPU" xfId="0"/>
    <cellStyle name="Nota 7" xfId="0"/>
    <cellStyle name="Nota 7 10" xfId="0"/>
    <cellStyle name="Nota 7 10 2" xfId="0"/>
    <cellStyle name="Nota 7 11" xfId="0"/>
    <cellStyle name="Nota 7 2" xfId="0"/>
    <cellStyle name="Nota 7 2 2" xfId="0"/>
    <cellStyle name="Nota 7 2 2 2" xfId="0"/>
    <cellStyle name="Nota 7 2 2 2 2" xfId="0"/>
    <cellStyle name="Nota 7 2 2 3" xfId="0"/>
    <cellStyle name="Nota 7 2 2 3 2" xfId="0"/>
    <cellStyle name="Nota 7 2 2 4" xfId="0"/>
    <cellStyle name="Nota 7 2 2 4 2" xfId="0"/>
    <cellStyle name="Nota 7 2 2 5" xfId="0"/>
    <cellStyle name="Nota 7 2 3" xfId="0"/>
    <cellStyle name="Nota 7 2 3 2" xfId="0"/>
    <cellStyle name="Nota 7 2 3 2 2" xfId="0"/>
    <cellStyle name="Nota 7 2 3 3" xfId="0"/>
    <cellStyle name="Nota 7 2 4" xfId="0"/>
    <cellStyle name="Nota 7 2 4 2" xfId="0"/>
    <cellStyle name="Nota 7 2 4 2 2" xfId="0"/>
    <cellStyle name="Nota 7 2 4 3" xfId="0"/>
    <cellStyle name="Nota 7 2 4 3 2" xfId="0"/>
    <cellStyle name="Nota 7 2 4 4" xfId="0"/>
    <cellStyle name="Nota 7 2 5" xfId="0"/>
    <cellStyle name="Nota 7 2 5 2" xfId="0"/>
    <cellStyle name="Nota 7 2 6" xfId="0"/>
    <cellStyle name="Nota 7 2 6 2" xfId="0"/>
    <cellStyle name="Nota 7 2 7" xfId="0"/>
    <cellStyle name="Nota 7 2 7 2" xfId="0"/>
    <cellStyle name="Nota 7 2 8" xfId="0"/>
    <cellStyle name="Nota 7 2 8 2" xfId="0"/>
    <cellStyle name="Nota 7 2 9" xfId="0"/>
    <cellStyle name="Nota 7 2_CPU" xfId="0"/>
    <cellStyle name="Nota 7 3" xfId="0"/>
    <cellStyle name="Nota 7 3 2" xfId="0"/>
    <cellStyle name="Nota 7 3 2 2" xfId="0"/>
    <cellStyle name="Nota 7 3 2 2 2" xfId="0"/>
    <cellStyle name="Nota 7 3 2 3" xfId="0"/>
    <cellStyle name="Nota 7 3 2 3 2" xfId="0"/>
    <cellStyle name="Nota 7 3 2 4" xfId="0"/>
    <cellStyle name="Nota 7 3 2 4 2" xfId="0"/>
    <cellStyle name="Nota 7 3 2 5" xfId="0"/>
    <cellStyle name="Nota 7 3 3" xfId="0"/>
    <cellStyle name="Nota 7 3 3 2" xfId="0"/>
    <cellStyle name="Nota 7 3 3 2 2" xfId="0"/>
    <cellStyle name="Nota 7 3 3 3" xfId="0"/>
    <cellStyle name="Nota 7 3 4" xfId="0"/>
    <cellStyle name="Nota 7 3 4 2" xfId="0"/>
    <cellStyle name="Nota 7 3 4 2 2" xfId="0"/>
    <cellStyle name="Nota 7 3 4 3" xfId="0"/>
    <cellStyle name="Nota 7 3 4 3 2" xfId="0"/>
    <cellStyle name="Nota 7 3 4 4" xfId="0"/>
    <cellStyle name="Nota 7 3 5" xfId="0"/>
    <cellStyle name="Nota 7 3 5 2" xfId="0"/>
    <cellStyle name="Nota 7 3 6" xfId="0"/>
    <cellStyle name="Nota 7 3 6 2" xfId="0"/>
    <cellStyle name="Nota 7 3 7" xfId="0"/>
    <cellStyle name="Nota 7 3 7 2" xfId="0"/>
    <cellStyle name="Nota 7 3 8" xfId="0"/>
    <cellStyle name="Nota 7 3 8 2" xfId="0"/>
    <cellStyle name="Nota 7 3 9" xfId="0"/>
    <cellStyle name="Nota 7 3_CPU" xfId="0"/>
    <cellStyle name="Nota 7 4" xfId="0"/>
    <cellStyle name="Nota 7 4 2" xfId="0"/>
    <cellStyle name="Nota 7 4 2 2" xfId="0"/>
    <cellStyle name="Nota 7 4 3" xfId="0"/>
    <cellStyle name="Nota 7 4 3 2" xfId="0"/>
    <cellStyle name="Nota 7 4 4" xfId="0"/>
    <cellStyle name="Nota 7 4 4 2" xfId="0"/>
    <cellStyle name="Nota 7 4 5" xfId="0"/>
    <cellStyle name="Nota 7 5" xfId="0"/>
    <cellStyle name="Nota 7 5 2" xfId="0"/>
    <cellStyle name="Nota 7 5 2 2" xfId="0"/>
    <cellStyle name="Nota 7 5 3" xfId="0"/>
    <cellStyle name="Nota 7 6" xfId="0"/>
    <cellStyle name="Nota 7 6 2" xfId="0"/>
    <cellStyle name="Nota 7 6 2 2" xfId="0"/>
    <cellStyle name="Nota 7 6 3" xfId="0"/>
    <cellStyle name="Nota 7 6 3 2" xfId="0"/>
    <cellStyle name="Nota 7 6 4" xfId="0"/>
    <cellStyle name="Nota 7 7" xfId="0"/>
    <cellStyle name="Nota 7 7 2" xfId="0"/>
    <cellStyle name="Nota 7 8" xfId="0"/>
    <cellStyle name="Nota 7 8 2" xfId="0"/>
    <cellStyle name="Nota 7 9" xfId="0"/>
    <cellStyle name="Nota 7 9 2" xfId="0"/>
    <cellStyle name="Nota 7_CPU" xfId="0"/>
    <cellStyle name="Nota 8" xfId="0"/>
    <cellStyle name="Nota 8 2" xfId="0"/>
    <cellStyle name="Nota 8 2 2" xfId="0"/>
    <cellStyle name="Nota 8 2 2 2" xfId="0"/>
    <cellStyle name="Nota 8 2 3" xfId="0"/>
    <cellStyle name="Nota 8 2 3 2" xfId="0"/>
    <cellStyle name="Nota 8 2 4" xfId="0"/>
    <cellStyle name="Nota 8 2 4 2" xfId="0"/>
    <cellStyle name="Nota 8 2 5" xfId="0"/>
    <cellStyle name="Nota 8 3" xfId="0"/>
    <cellStyle name="Nota 8 3 2" xfId="0"/>
    <cellStyle name="Nota 8 3 2 2" xfId="0"/>
    <cellStyle name="Nota 8 3 3" xfId="0"/>
    <cellStyle name="Nota 8 4" xfId="0"/>
    <cellStyle name="Nota 8 4 2" xfId="0"/>
    <cellStyle name="Nota 8 4 2 2" xfId="0"/>
    <cellStyle name="Nota 8 4 3" xfId="0"/>
    <cellStyle name="Nota 8 4 3 2" xfId="0"/>
    <cellStyle name="Nota 8 4 4" xfId="0"/>
    <cellStyle name="Nota 8 5" xfId="0"/>
    <cellStyle name="Nota 8 5 2" xfId="0"/>
    <cellStyle name="Nota 8 6" xfId="0"/>
    <cellStyle name="Nota 8 6 2" xfId="0"/>
    <cellStyle name="Nota 8 7" xfId="0"/>
    <cellStyle name="Nota 8 7 2" xfId="0"/>
    <cellStyle name="Nota 8 8" xfId="0"/>
    <cellStyle name="Nota 8 8 2" xfId="0"/>
    <cellStyle name="Nota 8 9" xfId="0"/>
    <cellStyle name="Nota 8_CPU" xfId="0"/>
    <cellStyle name="Percentual" xfId="0"/>
    <cellStyle name="Percentual 2" xfId="0"/>
    <cellStyle name="Percentual 2 2" xfId="0"/>
    <cellStyle name="Percentual 3" xfId="0"/>
    <cellStyle name="Percentual 3 2" xfId="0"/>
    <cellStyle name="Percentual 4" xfId="0"/>
    <cellStyle name="Ponto" xfId="0"/>
    <cellStyle name="Ponto 2" xfId="0"/>
    <cellStyle name="Ponto 2 2" xfId="0"/>
    <cellStyle name="Ponto 3" xfId="0"/>
    <cellStyle name="Ponto 3 2" xfId="0"/>
    <cellStyle name="Ponto 4" xfId="0"/>
    <cellStyle name="Porcentagem" xfId="0"/>
    <cellStyle name="Porcentagem 2" xfId="0"/>
    <cellStyle name="Porcentagem 2 2" xfId="0"/>
    <cellStyle name="Porcentagem 2 2 2" xfId="0"/>
    <cellStyle name="Porcentagem 2 3" xfId="0"/>
    <cellStyle name="Porcentagem 2 3 2" xfId="0"/>
    <cellStyle name="Porcentagem 2 4" xfId="0"/>
    <cellStyle name="Porcentagem 3" xfId="0"/>
    <cellStyle name="Saída 2" xfId="0"/>
    <cellStyle name="Saída 2 2" xfId="0"/>
    <cellStyle name="Saída 2 2 2" xfId="0"/>
    <cellStyle name="Saída 2 3" xfId="0"/>
    <cellStyle name="Saída 2 3 2" xfId="0"/>
    <cellStyle name="Saída 2 4" xfId="0"/>
    <cellStyle name="Saída 2 4 2" xfId="0"/>
    <cellStyle name="Saída 2 5" xfId="0"/>
    <cellStyle name="Separador de milhares 2" xfId="0"/>
    <cellStyle name="Separador de milhares 2 2" xfId="0"/>
    <cellStyle name="Texto de Aviso 2" xfId="0"/>
    <cellStyle name="Texto de Aviso 2 2" xfId="0"/>
    <cellStyle name="Texto de Aviso 2 2 2" xfId="0"/>
    <cellStyle name="Texto de Aviso 2 3" xfId="0"/>
    <cellStyle name="Texto de Aviso 2 3 2" xfId="0"/>
    <cellStyle name="Texto de Aviso 2 4" xfId="0"/>
    <cellStyle name="Texto Explicativo 2" xfId="0"/>
    <cellStyle name="Texto Explicativo 2 2" xfId="0"/>
    <cellStyle name="Texto Explicativo 2 2 2" xfId="0"/>
    <cellStyle name="Texto Explicativo 2 3" xfId="0"/>
    <cellStyle name="Texto Explicativo 2 3 2" xfId="0"/>
    <cellStyle name="Texto Explicativo 2 4" xfId="0"/>
    <cellStyle name="Título 1 2" xfId="0"/>
    <cellStyle name="Título 1 2 2" xfId="0"/>
    <cellStyle name="Título 1 2 2 2" xfId="0"/>
    <cellStyle name="Título 1 2 3" xfId="0"/>
    <cellStyle name="Título 1 2 3 2" xfId="0"/>
    <cellStyle name="Título 1 2 4" xfId="0"/>
    <cellStyle name="Título 2 2" xfId="0"/>
    <cellStyle name="Título 2 2 2" xfId="0"/>
    <cellStyle name="Título 2 2 2 2" xfId="0"/>
    <cellStyle name="Título 2 2 3" xfId="0"/>
    <cellStyle name="Título 2 2 3 2" xfId="0"/>
    <cellStyle name="Título 2 2 4" xfId="0"/>
    <cellStyle name="Título 2 2 4 2" xfId="0"/>
    <cellStyle name="Título 2 2 5" xfId="0"/>
    <cellStyle name="Título 3 2" xfId="0"/>
    <cellStyle name="Título 3 2 2" xfId="0"/>
    <cellStyle name="Título 3 2 2 2" xfId="0"/>
    <cellStyle name="Título 3 2 3" xfId="0"/>
    <cellStyle name="Título 3 2 3 2" xfId="0"/>
    <cellStyle name="Título 3 2 4" xfId="0"/>
    <cellStyle name="Título 3 2 4 2" xfId="0"/>
    <cellStyle name="Título 3 2 5" xfId="0"/>
    <cellStyle name="Título 4 2" xfId="0"/>
    <cellStyle name="Título 4 2 2" xfId="0"/>
    <cellStyle name="Título 4 2 2 2" xfId="0"/>
    <cellStyle name="Título 4 2 3" xfId="0"/>
    <cellStyle name="Título 4 2 3 2" xfId="0"/>
    <cellStyle name="Título 4 2 4" xfId="0"/>
    <cellStyle name="Título 5" xfId="0"/>
    <cellStyle name="Título 5 2" xfId="0"/>
    <cellStyle name="Título 5 2 2" xfId="0"/>
    <cellStyle name="Título 5 3" xfId="0"/>
    <cellStyle name="Título 5 3 2" xfId="0"/>
    <cellStyle name="Título 5 4" xfId="0"/>
    <cellStyle name="Titulo1" xfId="0"/>
    <cellStyle name="Titulo1 2" xfId="0"/>
    <cellStyle name="Titulo1 2 2" xfId="0"/>
    <cellStyle name="Titulo1 3" xfId="0"/>
    <cellStyle name="Titulo1 3 2" xfId="0"/>
    <cellStyle name="Titulo1 4" xfId="0"/>
    <cellStyle name="Titulo2" xfId="0"/>
    <cellStyle name="Titulo2 2" xfId="0"/>
    <cellStyle name="Titulo2 2 2" xfId="0"/>
    <cellStyle name="Titulo2 3" xfId="0"/>
    <cellStyle name="Titulo2 3 2" xfId="0"/>
    <cellStyle name="Titulo2 4" xfId="0"/>
    <cellStyle name="Total 2" xfId="0"/>
    <cellStyle name="Total 2 2" xfId="0"/>
    <cellStyle name="Total 2 2 2" xfId="0"/>
    <cellStyle name="Total 2 3" xfId="0"/>
    <cellStyle name="Total 2 3 2" xfId="0"/>
    <cellStyle name="Total 2 4" xfId="0"/>
    <cellStyle name="Vírgula 2" xfId="0"/>
    <cellStyle name="Vírgula 2 10" xfId="0"/>
    <cellStyle name="Vírgula 2 10 2" xfId="0"/>
    <cellStyle name="Vírgula 2 10 2 2" xfId="0"/>
    <cellStyle name="Vírgula 2 10 2 2 2" xfId="0"/>
    <cellStyle name="Vírgula 2 10 2 2 3" xfId="0"/>
    <cellStyle name="Vírgula 2 10 2 3" xfId="0"/>
    <cellStyle name="Vírgula 2 10 2 4" xfId="0"/>
    <cellStyle name="Vírgula 2 10 3" xfId="0"/>
    <cellStyle name="Vírgula 2 10 3 2" xfId="0"/>
    <cellStyle name="Vírgula 2 10 3 3" xfId="0"/>
    <cellStyle name="Vírgula 2 10 4" xfId="0"/>
    <cellStyle name="Vírgula 2 10 5" xfId="0"/>
    <cellStyle name="Vírgula 2 11" xfId="0"/>
    <cellStyle name="Vírgula 2 11 2" xfId="0"/>
    <cellStyle name="Vírgula 2 11 2 2" xfId="0"/>
    <cellStyle name="Vírgula 2 11 2 3" xfId="0"/>
    <cellStyle name="Vírgula 2 11 3" xfId="0"/>
    <cellStyle name="Vírgula 2 11 4" xfId="0"/>
    <cellStyle name="Vírgula 2 12" xfId="0"/>
    <cellStyle name="Vírgula 2 12 2" xfId="0"/>
    <cellStyle name="Vírgula 2 12 2 2" xfId="0"/>
    <cellStyle name="Vírgula 2 12 2 3" xfId="0"/>
    <cellStyle name="Vírgula 2 12 3" xfId="0"/>
    <cellStyle name="Vírgula 2 12 4" xfId="0"/>
    <cellStyle name="Vírgula 2 13" xfId="0"/>
    <cellStyle name="Vírgula 2 13 2" xfId="0"/>
    <cellStyle name="Vírgula 2 13 3" xfId="0"/>
    <cellStyle name="Vírgula 2 14" xfId="0"/>
    <cellStyle name="Vírgula 2 15" xfId="0"/>
    <cellStyle name="Vírgula 2 2" xfId="0"/>
    <cellStyle name="Vírgula 2 2 10" xfId="0"/>
    <cellStyle name="Vírgula 2 2 10 2" xfId="0"/>
    <cellStyle name="Vírgula 2 2 10 2 2" xfId="0"/>
    <cellStyle name="Vírgula 2 2 10 2 3" xfId="0"/>
    <cellStyle name="Vírgula 2 2 10 3" xfId="0"/>
    <cellStyle name="Vírgula 2 2 10 4" xfId="0"/>
    <cellStyle name="Vírgula 2 2 11" xfId="0"/>
    <cellStyle name="Vírgula 2 2 11 2" xfId="0"/>
    <cellStyle name="Vírgula 2 2 11 3" xfId="0"/>
    <cellStyle name="Vírgula 2 2 12" xfId="0"/>
    <cellStyle name="Vírgula 2 2 13" xfId="0"/>
    <cellStyle name="Vírgula 2 2 2" xfId="0"/>
    <cellStyle name="Vírgula 2 2 2 10" xfId="0"/>
    <cellStyle name="Vírgula 2 2 2 11" xfId="0"/>
    <cellStyle name="Vírgula 2 2 2 2" xfId="0"/>
    <cellStyle name="Vírgula 2 2 2 2 10" xfId="0"/>
    <cellStyle name="Vírgula 2 2 2 2 2" xfId="0"/>
    <cellStyle name="Vírgula 2 2 2 2 2 2" xfId="0"/>
    <cellStyle name="Vírgula 2 2 2 2 2 2 2" xfId="0"/>
    <cellStyle name="Vírgula 2 2 2 2 2 2 2 2" xfId="0"/>
    <cellStyle name="Vírgula 2 2 2 2 2 2 2 2 2" xfId="0"/>
    <cellStyle name="Vírgula 2 2 2 2 2 2 2 2 3" xfId="0"/>
    <cellStyle name="Vírgula 2 2 2 2 2 2 2 3" xfId="0"/>
    <cellStyle name="Vírgula 2 2 2 2 2 2 2 4" xfId="0"/>
    <cellStyle name="Vírgula 2 2 2 2 2 2 3" xfId="0"/>
    <cellStyle name="Vírgula 2 2 2 2 2 2 3 2" xfId="0"/>
    <cellStyle name="Vírgula 2 2 2 2 2 2 3 3" xfId="0"/>
    <cellStyle name="Vírgula 2 2 2 2 2 2 4" xfId="0"/>
    <cellStyle name="Vírgula 2 2 2 2 2 2 5" xfId="0"/>
    <cellStyle name="Vírgula 2 2 2 2 2 3" xfId="0"/>
    <cellStyle name="Vírgula 2 2 2 2 2 3 2" xfId="0"/>
    <cellStyle name="Vírgula 2 2 2 2 2 3 2 2" xfId="0"/>
    <cellStyle name="Vírgula 2 2 2 2 2 3 2 2 2" xfId="0"/>
    <cellStyle name="Vírgula 2 2 2 2 2 3 2 2 3" xfId="0"/>
    <cellStyle name="Vírgula 2 2 2 2 2 3 2 3" xfId="0"/>
    <cellStyle name="Vírgula 2 2 2 2 2 3 2 4" xfId="0"/>
    <cellStyle name="Vírgula 2 2 2 2 2 3 3" xfId="0"/>
    <cellStyle name="Vírgula 2 2 2 2 2 3 3 2" xfId="0"/>
    <cellStyle name="Vírgula 2 2 2 2 2 3 3 3" xfId="0"/>
    <cellStyle name="Vírgula 2 2 2 2 2 3 4" xfId="0"/>
    <cellStyle name="Vírgula 2 2 2 2 2 3 5" xfId="0"/>
    <cellStyle name="Vírgula 2 2 2 2 2 4" xfId="0"/>
    <cellStyle name="Vírgula 2 2 2 2 2 4 2" xfId="0"/>
    <cellStyle name="Vírgula 2 2 2 2 2 4 2 2" xfId="0"/>
    <cellStyle name="Vírgula 2 2 2 2 2 4 2 3" xfId="0"/>
    <cellStyle name="Vírgula 2 2 2 2 2 4 3" xfId="0"/>
    <cellStyle name="Vírgula 2 2 2 2 2 4 4" xfId="0"/>
    <cellStyle name="Vírgula 2 2 2 2 2 5" xfId="0"/>
    <cellStyle name="Vírgula 2 2 2 2 2 5 2" xfId="0"/>
    <cellStyle name="Vírgula 2 2 2 2 2 5 2 2" xfId="0"/>
    <cellStyle name="Vírgula 2 2 2 2 2 5 2 3" xfId="0"/>
    <cellStyle name="Vírgula 2 2 2 2 2 5 3" xfId="0"/>
    <cellStyle name="Vírgula 2 2 2 2 2 5 4" xfId="0"/>
    <cellStyle name="Vírgula 2 2 2 2 2 6" xfId="0"/>
    <cellStyle name="Vírgula 2 2 2 2 2 6 2" xfId="0"/>
    <cellStyle name="Vírgula 2 2 2 2 2 6 3" xfId="0"/>
    <cellStyle name="Vírgula 2 2 2 2 2 7" xfId="0"/>
    <cellStyle name="Vírgula 2 2 2 2 2 8" xfId="0"/>
    <cellStyle name="Vírgula 2 2 2 2 3" xfId="0"/>
    <cellStyle name="Vírgula 2 2 2 2 3 2" xfId="0"/>
    <cellStyle name="Vírgula 2 2 2 2 3 2 2" xfId="0"/>
    <cellStyle name="Vírgula 2 2 2 2 3 2 2 2" xfId="0"/>
    <cellStyle name="Vírgula 2 2 2 2 3 2 2 2 2" xfId="0"/>
    <cellStyle name="Vírgula 2 2 2 2 3 2 2 2 3" xfId="0"/>
    <cellStyle name="Vírgula 2 2 2 2 3 2 2 3" xfId="0"/>
    <cellStyle name="Vírgula 2 2 2 2 3 2 2 4" xfId="0"/>
    <cellStyle name="Vírgula 2 2 2 2 3 2 3" xfId="0"/>
    <cellStyle name="Vírgula 2 2 2 2 3 2 3 2" xfId="0"/>
    <cellStyle name="Vírgula 2 2 2 2 3 2 3 3" xfId="0"/>
    <cellStyle name="Vírgula 2 2 2 2 3 2 4" xfId="0"/>
    <cellStyle name="Vírgula 2 2 2 2 3 2 5" xfId="0"/>
    <cellStyle name="Vírgula 2 2 2 2 3 3" xfId="0"/>
    <cellStyle name="Vírgula 2 2 2 2 3 3 2" xfId="0"/>
    <cellStyle name="Vírgula 2 2 2 2 3 3 2 2" xfId="0"/>
    <cellStyle name="Vírgula 2 2 2 2 3 3 2 2 2" xfId="0"/>
    <cellStyle name="Vírgula 2 2 2 2 3 3 2 2 3" xfId="0"/>
    <cellStyle name="Vírgula 2 2 2 2 3 3 2 3" xfId="0"/>
    <cellStyle name="Vírgula 2 2 2 2 3 3 2 4" xfId="0"/>
    <cellStyle name="Vírgula 2 2 2 2 3 3 3" xfId="0"/>
    <cellStyle name="Vírgula 2 2 2 2 3 3 3 2" xfId="0"/>
    <cellStyle name="Vírgula 2 2 2 2 3 3 3 3" xfId="0"/>
    <cellStyle name="Vírgula 2 2 2 2 3 3 4" xfId="0"/>
    <cellStyle name="Vírgula 2 2 2 2 3 3 5" xfId="0"/>
    <cellStyle name="Vírgula 2 2 2 2 3 4" xfId="0"/>
    <cellStyle name="Vírgula 2 2 2 2 3 4 2" xfId="0"/>
    <cellStyle name="Vírgula 2 2 2 2 3 4 2 2" xfId="0"/>
    <cellStyle name="Vírgula 2 2 2 2 3 4 2 3" xfId="0"/>
    <cellStyle name="Vírgula 2 2 2 2 3 4 3" xfId="0"/>
    <cellStyle name="Vírgula 2 2 2 2 3 4 4" xfId="0"/>
    <cellStyle name="Vírgula 2 2 2 2 3 5" xfId="0"/>
    <cellStyle name="Vírgula 2 2 2 2 3 5 2" xfId="0"/>
    <cellStyle name="Vírgula 2 2 2 2 3 5 2 2" xfId="0"/>
    <cellStyle name="Vírgula 2 2 2 2 3 5 2 3" xfId="0"/>
    <cellStyle name="Vírgula 2 2 2 2 3 5 3" xfId="0"/>
    <cellStyle name="Vírgula 2 2 2 2 3 5 4" xfId="0"/>
    <cellStyle name="Vírgula 2 2 2 2 3 6" xfId="0"/>
    <cellStyle name="Vírgula 2 2 2 2 3 6 2" xfId="0"/>
    <cellStyle name="Vírgula 2 2 2 2 3 6 3" xfId="0"/>
    <cellStyle name="Vírgula 2 2 2 2 3 7" xfId="0"/>
    <cellStyle name="Vírgula 2 2 2 2 3 8" xfId="0"/>
    <cellStyle name="Vírgula 2 2 2 2 4" xfId="0"/>
    <cellStyle name="Vírgula 2 2 2 2 4 2" xfId="0"/>
    <cellStyle name="Vírgula 2 2 2 2 4 2 2" xfId="0"/>
    <cellStyle name="Vírgula 2 2 2 2 4 2 2 2" xfId="0"/>
    <cellStyle name="Vírgula 2 2 2 2 4 2 2 3" xfId="0"/>
    <cellStyle name="Vírgula 2 2 2 2 4 2 3" xfId="0"/>
    <cellStyle name="Vírgula 2 2 2 2 4 2 4" xfId="0"/>
    <cellStyle name="Vírgula 2 2 2 2 4 3" xfId="0"/>
    <cellStyle name="Vírgula 2 2 2 2 4 3 2" xfId="0"/>
    <cellStyle name="Vírgula 2 2 2 2 4 3 3" xfId="0"/>
    <cellStyle name="Vírgula 2 2 2 2 4 4" xfId="0"/>
    <cellStyle name="Vírgula 2 2 2 2 4 5" xfId="0"/>
    <cellStyle name="Vírgula 2 2 2 2 5" xfId="0"/>
    <cellStyle name="Vírgula 2 2 2 2 5 2" xfId="0"/>
    <cellStyle name="Vírgula 2 2 2 2 5 2 2" xfId="0"/>
    <cellStyle name="Vírgula 2 2 2 2 5 2 2 2" xfId="0"/>
    <cellStyle name="Vírgula 2 2 2 2 5 2 2 3" xfId="0"/>
    <cellStyle name="Vírgula 2 2 2 2 5 2 3" xfId="0"/>
    <cellStyle name="Vírgula 2 2 2 2 5 2 4" xfId="0"/>
    <cellStyle name="Vírgula 2 2 2 2 5 3" xfId="0"/>
    <cellStyle name="Vírgula 2 2 2 2 5 3 2" xfId="0"/>
    <cellStyle name="Vírgula 2 2 2 2 5 3 3" xfId="0"/>
    <cellStyle name="Vírgula 2 2 2 2 5 4" xfId="0"/>
    <cellStyle name="Vírgula 2 2 2 2 5 5" xfId="0"/>
    <cellStyle name="Vírgula 2 2 2 2 6" xfId="0"/>
    <cellStyle name="Vírgula 2 2 2 2 6 2" xfId="0"/>
    <cellStyle name="Vírgula 2 2 2 2 6 2 2" xfId="0"/>
    <cellStyle name="Vírgula 2 2 2 2 6 2 3" xfId="0"/>
    <cellStyle name="Vírgula 2 2 2 2 6 3" xfId="0"/>
    <cellStyle name="Vírgula 2 2 2 2 6 4" xfId="0"/>
    <cellStyle name="Vírgula 2 2 2 2 7" xfId="0"/>
    <cellStyle name="Vírgula 2 2 2 2 7 2" xfId="0"/>
    <cellStyle name="Vírgula 2 2 2 2 7 2 2" xfId="0"/>
    <cellStyle name="Vírgula 2 2 2 2 7 2 3" xfId="0"/>
    <cellStyle name="Vírgula 2 2 2 2 7 3" xfId="0"/>
    <cellStyle name="Vírgula 2 2 2 2 7 4" xfId="0"/>
    <cellStyle name="Vírgula 2 2 2 2 8" xfId="0"/>
    <cellStyle name="Vírgula 2 2 2 2 8 2" xfId="0"/>
    <cellStyle name="Vírgula 2 2 2 2 8 3" xfId="0"/>
    <cellStyle name="Vírgula 2 2 2 2 9" xfId="0"/>
    <cellStyle name="Vírgula 2 2 2 3" xfId="0"/>
    <cellStyle name="Vírgula 2 2 2 3 2" xfId="0"/>
    <cellStyle name="Vírgula 2 2 2 3 2 2" xfId="0"/>
    <cellStyle name="Vírgula 2 2 2 3 2 2 2" xfId="0"/>
    <cellStyle name="Vírgula 2 2 2 3 2 2 2 2" xfId="0"/>
    <cellStyle name="Vírgula 2 2 2 3 2 2 2 2 2" xfId="0"/>
    <cellStyle name="Vírgula 2 2 2 3 2 2 2 2 3" xfId="0"/>
    <cellStyle name="Vírgula 2 2 2 3 2 2 2 3" xfId="0"/>
    <cellStyle name="Vírgula 2 2 2 3 2 2 2 4" xfId="0"/>
    <cellStyle name="Vírgula 2 2 2 3 2 2 3" xfId="0"/>
    <cellStyle name="Vírgula 2 2 2 3 2 2 3 2" xfId="0"/>
    <cellStyle name="Vírgula 2 2 2 3 2 2 3 3" xfId="0"/>
    <cellStyle name="Vírgula 2 2 2 3 2 2 4" xfId="0"/>
    <cellStyle name="Vírgula 2 2 2 3 2 2 5" xfId="0"/>
    <cellStyle name="Vírgula 2 2 2 3 2 3" xfId="0"/>
    <cellStyle name="Vírgula 2 2 2 3 2 3 2" xfId="0"/>
    <cellStyle name="Vírgula 2 2 2 3 2 3 2 2" xfId="0"/>
    <cellStyle name="Vírgula 2 2 2 3 2 3 2 2 2" xfId="0"/>
    <cellStyle name="Vírgula 2 2 2 3 2 3 2 2 3" xfId="0"/>
    <cellStyle name="Vírgula 2 2 2 3 2 3 2 3" xfId="0"/>
    <cellStyle name="Vírgula 2 2 2 3 2 3 2 4" xfId="0"/>
    <cellStyle name="Vírgula 2 2 2 3 2 3 3" xfId="0"/>
    <cellStyle name="Vírgula 2 2 2 3 2 3 3 2" xfId="0"/>
    <cellStyle name="Vírgula 2 2 2 3 2 3 3 3" xfId="0"/>
    <cellStyle name="Vírgula 2 2 2 3 2 3 4" xfId="0"/>
    <cellStyle name="Vírgula 2 2 2 3 2 3 5" xfId="0"/>
    <cellStyle name="Vírgula 2 2 2 3 2 4" xfId="0"/>
    <cellStyle name="Vírgula 2 2 2 3 2 4 2" xfId="0"/>
    <cellStyle name="Vírgula 2 2 2 3 2 4 2 2" xfId="0"/>
    <cellStyle name="Vírgula 2 2 2 3 2 4 2 3" xfId="0"/>
    <cellStyle name="Vírgula 2 2 2 3 2 4 3" xfId="0"/>
    <cellStyle name="Vírgula 2 2 2 3 2 4 4" xfId="0"/>
    <cellStyle name="Vírgula 2 2 2 3 2 5" xfId="0"/>
    <cellStyle name="Vírgula 2 2 2 3 2 5 2" xfId="0"/>
    <cellStyle name="Vírgula 2 2 2 3 2 5 2 2" xfId="0"/>
    <cellStyle name="Vírgula 2 2 2 3 2 5 2 3" xfId="0"/>
    <cellStyle name="Vírgula 2 2 2 3 2 5 3" xfId="0"/>
    <cellStyle name="Vírgula 2 2 2 3 2 5 4" xfId="0"/>
    <cellStyle name="Vírgula 2 2 2 3 2 6" xfId="0"/>
    <cellStyle name="Vírgula 2 2 2 3 2 6 2" xfId="0"/>
    <cellStyle name="Vírgula 2 2 2 3 2 6 3" xfId="0"/>
    <cellStyle name="Vírgula 2 2 2 3 2 7" xfId="0"/>
    <cellStyle name="Vírgula 2 2 2 3 2 8" xfId="0"/>
    <cellStyle name="Vírgula 2 2 2 3 3" xfId="0"/>
    <cellStyle name="Vírgula 2 2 2 3 3 2" xfId="0"/>
    <cellStyle name="Vírgula 2 2 2 3 3 2 2" xfId="0"/>
    <cellStyle name="Vírgula 2 2 2 3 3 2 2 2" xfId="0"/>
    <cellStyle name="Vírgula 2 2 2 3 3 2 2 3" xfId="0"/>
    <cellStyle name="Vírgula 2 2 2 3 3 2 3" xfId="0"/>
    <cellStyle name="Vírgula 2 2 2 3 3 2 4" xfId="0"/>
    <cellStyle name="Vírgula 2 2 2 3 3 3" xfId="0"/>
    <cellStyle name="Vírgula 2 2 2 3 3 3 2" xfId="0"/>
    <cellStyle name="Vírgula 2 2 2 3 3 3 3" xfId="0"/>
    <cellStyle name="Vírgula 2 2 2 3 3 4" xfId="0"/>
    <cellStyle name="Vírgula 2 2 2 3 3 5" xfId="0"/>
    <cellStyle name="Vírgula 2 2 2 3 4" xfId="0"/>
    <cellStyle name="Vírgula 2 2 2 3 4 2" xfId="0"/>
    <cellStyle name="Vírgula 2 2 2 3 4 2 2" xfId="0"/>
    <cellStyle name="Vírgula 2 2 2 3 4 2 2 2" xfId="0"/>
    <cellStyle name="Vírgula 2 2 2 3 4 2 2 3" xfId="0"/>
    <cellStyle name="Vírgula 2 2 2 3 4 2 3" xfId="0"/>
    <cellStyle name="Vírgula 2 2 2 3 4 2 4" xfId="0"/>
    <cellStyle name="Vírgula 2 2 2 3 4 3" xfId="0"/>
    <cellStyle name="Vírgula 2 2 2 3 4 3 2" xfId="0"/>
    <cellStyle name="Vírgula 2 2 2 3 4 3 3" xfId="0"/>
    <cellStyle name="Vírgula 2 2 2 3 4 4" xfId="0"/>
    <cellStyle name="Vírgula 2 2 2 3 4 5" xfId="0"/>
    <cellStyle name="Vírgula 2 2 2 3 5" xfId="0"/>
    <cellStyle name="Vírgula 2 2 2 3 5 2" xfId="0"/>
    <cellStyle name="Vírgula 2 2 2 3 5 2 2" xfId="0"/>
    <cellStyle name="Vírgula 2 2 2 3 5 2 3" xfId="0"/>
    <cellStyle name="Vírgula 2 2 2 3 5 3" xfId="0"/>
    <cellStyle name="Vírgula 2 2 2 3 5 4" xfId="0"/>
    <cellStyle name="Vírgula 2 2 2 3 6" xfId="0"/>
    <cellStyle name="Vírgula 2 2 2 3 6 2" xfId="0"/>
    <cellStyle name="Vírgula 2 2 2 3 6 2 2" xfId="0"/>
    <cellStyle name="Vírgula 2 2 2 3 6 2 3" xfId="0"/>
    <cellStyle name="Vírgula 2 2 2 3 6 3" xfId="0"/>
    <cellStyle name="Vírgula 2 2 2 3 6 4" xfId="0"/>
    <cellStyle name="Vírgula 2 2 2 3 7" xfId="0"/>
    <cellStyle name="Vírgula 2 2 2 3 7 2" xfId="0"/>
    <cellStyle name="Vírgula 2 2 2 3 7 3" xfId="0"/>
    <cellStyle name="Vírgula 2 2 2 3 8" xfId="0"/>
    <cellStyle name="Vírgula 2 2 2 3 9" xfId="0"/>
    <cellStyle name="Vírgula 2 2 2 4" xfId="0"/>
    <cellStyle name="Vírgula 2 2 2 4 2" xfId="0"/>
    <cellStyle name="Vírgula 2 2 2 4 2 2" xfId="0"/>
    <cellStyle name="Vírgula 2 2 2 4 2 2 2" xfId="0"/>
    <cellStyle name="Vírgula 2 2 2 4 2 2 2 2" xfId="0"/>
    <cellStyle name="Vírgula 2 2 2 4 2 2 2 3" xfId="0"/>
    <cellStyle name="Vírgula 2 2 2 4 2 2 3" xfId="0"/>
    <cellStyle name="Vírgula 2 2 2 4 2 2 4" xfId="0"/>
    <cellStyle name="Vírgula 2 2 2 4 2 3" xfId="0"/>
    <cellStyle name="Vírgula 2 2 2 4 2 3 2" xfId="0"/>
    <cellStyle name="Vírgula 2 2 2 4 2 3 3" xfId="0"/>
    <cellStyle name="Vírgula 2 2 2 4 2 4" xfId="0"/>
    <cellStyle name="Vírgula 2 2 2 4 2 5" xfId="0"/>
    <cellStyle name="Vírgula 2 2 2 4 3" xfId="0"/>
    <cellStyle name="Vírgula 2 2 2 4 3 2" xfId="0"/>
    <cellStyle name="Vírgula 2 2 2 4 3 2 2" xfId="0"/>
    <cellStyle name="Vírgula 2 2 2 4 3 2 2 2" xfId="0"/>
    <cellStyle name="Vírgula 2 2 2 4 3 2 2 3" xfId="0"/>
    <cellStyle name="Vírgula 2 2 2 4 3 2 3" xfId="0"/>
    <cellStyle name="Vírgula 2 2 2 4 3 2 4" xfId="0"/>
    <cellStyle name="Vírgula 2 2 2 4 3 3" xfId="0"/>
    <cellStyle name="Vírgula 2 2 2 4 3 3 2" xfId="0"/>
    <cellStyle name="Vírgula 2 2 2 4 3 3 3" xfId="0"/>
    <cellStyle name="Vírgula 2 2 2 4 3 4" xfId="0"/>
    <cellStyle name="Vírgula 2 2 2 4 3 5" xfId="0"/>
    <cellStyle name="Vírgula 2 2 2 4 4" xfId="0"/>
    <cellStyle name="Vírgula 2 2 2 4 4 2" xfId="0"/>
    <cellStyle name="Vírgula 2 2 2 4 4 2 2" xfId="0"/>
    <cellStyle name="Vírgula 2 2 2 4 4 2 3" xfId="0"/>
    <cellStyle name="Vírgula 2 2 2 4 4 3" xfId="0"/>
    <cellStyle name="Vírgula 2 2 2 4 4 4" xfId="0"/>
    <cellStyle name="Vírgula 2 2 2 4 5" xfId="0"/>
    <cellStyle name="Vírgula 2 2 2 4 5 2" xfId="0"/>
    <cellStyle name="Vírgula 2 2 2 4 5 2 2" xfId="0"/>
    <cellStyle name="Vírgula 2 2 2 4 5 2 3" xfId="0"/>
    <cellStyle name="Vírgula 2 2 2 4 5 3" xfId="0"/>
    <cellStyle name="Vírgula 2 2 2 4 5 4" xfId="0"/>
    <cellStyle name="Vírgula 2 2 2 4 6" xfId="0"/>
    <cellStyle name="Vírgula 2 2 2 4 6 2" xfId="0"/>
    <cellStyle name="Vírgula 2 2 2 4 6 3" xfId="0"/>
    <cellStyle name="Vírgula 2 2 2 4 7" xfId="0"/>
    <cellStyle name="Vírgula 2 2 2 4 8" xfId="0"/>
    <cellStyle name="Vírgula 2 2 2 5" xfId="0"/>
    <cellStyle name="Vírgula 2 2 2 5 2" xfId="0"/>
    <cellStyle name="Vírgula 2 2 2 5 2 2" xfId="0"/>
    <cellStyle name="Vírgula 2 2 2 5 2 2 2" xfId="0"/>
    <cellStyle name="Vírgula 2 2 2 5 2 2 3" xfId="0"/>
    <cellStyle name="Vírgula 2 2 2 5 2 3" xfId="0"/>
    <cellStyle name="Vírgula 2 2 2 5 2 4" xfId="0"/>
    <cellStyle name="Vírgula 2 2 2 5 3" xfId="0"/>
    <cellStyle name="Vírgula 2 2 2 5 3 2" xfId="0"/>
    <cellStyle name="Vírgula 2 2 2 5 3 3" xfId="0"/>
    <cellStyle name="Vírgula 2 2 2 5 4" xfId="0"/>
    <cellStyle name="Vírgula 2 2 2 5 5" xfId="0"/>
    <cellStyle name="Vírgula 2 2 2 6" xfId="0"/>
    <cellStyle name="Vírgula 2 2 2 6 2" xfId="0"/>
    <cellStyle name="Vírgula 2 2 2 6 2 2" xfId="0"/>
    <cellStyle name="Vírgula 2 2 2 6 2 2 2" xfId="0"/>
    <cellStyle name="Vírgula 2 2 2 6 2 2 3" xfId="0"/>
    <cellStyle name="Vírgula 2 2 2 6 2 3" xfId="0"/>
    <cellStyle name="Vírgula 2 2 2 6 2 4" xfId="0"/>
    <cellStyle name="Vírgula 2 2 2 6 3" xfId="0"/>
    <cellStyle name="Vírgula 2 2 2 6 3 2" xfId="0"/>
    <cellStyle name="Vírgula 2 2 2 6 3 3" xfId="0"/>
    <cellStyle name="Vírgula 2 2 2 6 4" xfId="0"/>
    <cellStyle name="Vírgula 2 2 2 6 5" xfId="0"/>
    <cellStyle name="Vírgula 2 2 2 7" xfId="0"/>
    <cellStyle name="Vírgula 2 2 2 7 2" xfId="0"/>
    <cellStyle name="Vírgula 2 2 2 7 2 2" xfId="0"/>
    <cellStyle name="Vírgula 2 2 2 7 2 3" xfId="0"/>
    <cellStyle name="Vírgula 2 2 2 7 3" xfId="0"/>
    <cellStyle name="Vírgula 2 2 2 7 4" xfId="0"/>
    <cellStyle name="Vírgula 2 2 2 8" xfId="0"/>
    <cellStyle name="Vírgula 2 2 2 8 2" xfId="0"/>
    <cellStyle name="Vírgula 2 2 2 8 2 2" xfId="0"/>
    <cellStyle name="Vírgula 2 2 2 8 2 3" xfId="0"/>
    <cellStyle name="Vírgula 2 2 2 8 3" xfId="0"/>
    <cellStyle name="Vírgula 2 2 2 8 4" xfId="0"/>
    <cellStyle name="Vírgula 2 2 2 9" xfId="0"/>
    <cellStyle name="Vírgula 2 2 2 9 2" xfId="0"/>
    <cellStyle name="Vírgula 2 2 2 9 3" xfId="0"/>
    <cellStyle name="Vírgula 2 2 3" xfId="0"/>
    <cellStyle name="Vírgula 2 2 3 10" xfId="0"/>
    <cellStyle name="Vírgula 2 2 3 2" xfId="0"/>
    <cellStyle name="Vírgula 2 2 3 2 2" xfId="0"/>
    <cellStyle name="Vírgula 2 2 3 2 2 2" xfId="0"/>
    <cellStyle name="Vírgula 2 2 3 2 2 2 2" xfId="0"/>
    <cellStyle name="Vírgula 2 2 3 2 2 2 2 2" xfId="0"/>
    <cellStyle name="Vírgula 2 2 3 2 2 2 2 3" xfId="0"/>
    <cellStyle name="Vírgula 2 2 3 2 2 2 3" xfId="0"/>
    <cellStyle name="Vírgula 2 2 3 2 2 2 4" xfId="0"/>
    <cellStyle name="Vírgula 2 2 3 2 2 3" xfId="0"/>
    <cellStyle name="Vírgula 2 2 3 2 2 3 2" xfId="0"/>
    <cellStyle name="Vírgula 2 2 3 2 2 3 3" xfId="0"/>
    <cellStyle name="Vírgula 2 2 3 2 2 4" xfId="0"/>
    <cellStyle name="Vírgula 2 2 3 2 2 5" xfId="0"/>
    <cellStyle name="Vírgula 2 2 3 2 3" xfId="0"/>
    <cellStyle name="Vírgula 2 2 3 2 3 2" xfId="0"/>
    <cellStyle name="Vírgula 2 2 3 2 3 2 2" xfId="0"/>
    <cellStyle name="Vírgula 2 2 3 2 3 2 2 2" xfId="0"/>
    <cellStyle name="Vírgula 2 2 3 2 3 2 2 3" xfId="0"/>
    <cellStyle name="Vírgula 2 2 3 2 3 2 3" xfId="0"/>
    <cellStyle name="Vírgula 2 2 3 2 3 2 4" xfId="0"/>
    <cellStyle name="Vírgula 2 2 3 2 3 3" xfId="0"/>
    <cellStyle name="Vírgula 2 2 3 2 3 3 2" xfId="0"/>
    <cellStyle name="Vírgula 2 2 3 2 3 3 3" xfId="0"/>
    <cellStyle name="Vírgula 2 2 3 2 3 4" xfId="0"/>
    <cellStyle name="Vírgula 2 2 3 2 3 5" xfId="0"/>
    <cellStyle name="Vírgula 2 2 3 2 4" xfId="0"/>
    <cellStyle name="Vírgula 2 2 3 2 4 2" xfId="0"/>
    <cellStyle name="Vírgula 2 2 3 2 4 2 2" xfId="0"/>
    <cellStyle name="Vírgula 2 2 3 2 4 2 3" xfId="0"/>
    <cellStyle name="Vírgula 2 2 3 2 4 3" xfId="0"/>
    <cellStyle name="Vírgula 2 2 3 2 4 4" xfId="0"/>
    <cellStyle name="Vírgula 2 2 3 2 5" xfId="0"/>
    <cellStyle name="Vírgula 2 2 3 2 5 2" xfId="0"/>
    <cellStyle name="Vírgula 2 2 3 2 5 2 2" xfId="0"/>
    <cellStyle name="Vírgula 2 2 3 2 5 2 3" xfId="0"/>
    <cellStyle name="Vírgula 2 2 3 2 5 3" xfId="0"/>
    <cellStyle name="Vírgula 2 2 3 2 5 4" xfId="0"/>
    <cellStyle name="Vírgula 2 2 3 2 6" xfId="0"/>
    <cellStyle name="Vírgula 2 2 3 2 6 2" xfId="0"/>
    <cellStyle name="Vírgula 2 2 3 2 6 3" xfId="0"/>
    <cellStyle name="Vírgula 2 2 3 2 7" xfId="0"/>
    <cellStyle name="Vírgula 2 2 3 2 8" xfId="0"/>
    <cellStyle name="Vírgula 2 2 3 3" xfId="0"/>
    <cellStyle name="Vírgula 2 2 3 3 2" xfId="0"/>
    <cellStyle name="Vírgula 2 2 3 3 2 2" xfId="0"/>
    <cellStyle name="Vírgula 2 2 3 3 2 2 2" xfId="0"/>
    <cellStyle name="Vírgula 2 2 3 3 2 2 2 2" xfId="0"/>
    <cellStyle name="Vírgula 2 2 3 3 2 2 2 3" xfId="0"/>
    <cellStyle name="Vírgula 2 2 3 3 2 2 3" xfId="0"/>
    <cellStyle name="Vírgula 2 2 3 3 2 2 4" xfId="0"/>
    <cellStyle name="Vírgula 2 2 3 3 2 3" xfId="0"/>
    <cellStyle name="Vírgula 2 2 3 3 2 3 2" xfId="0"/>
    <cellStyle name="Vírgula 2 2 3 3 2 3 3" xfId="0"/>
    <cellStyle name="Vírgula 2 2 3 3 2 4" xfId="0"/>
    <cellStyle name="Vírgula 2 2 3 3 2 5" xfId="0"/>
    <cellStyle name="Vírgula 2 2 3 3 3" xfId="0"/>
    <cellStyle name="Vírgula 2 2 3 3 3 2" xfId="0"/>
    <cellStyle name="Vírgula 2 2 3 3 3 2 2" xfId="0"/>
    <cellStyle name="Vírgula 2 2 3 3 3 2 2 2" xfId="0"/>
    <cellStyle name="Vírgula 2 2 3 3 3 2 2 3" xfId="0"/>
    <cellStyle name="Vírgula 2 2 3 3 3 2 3" xfId="0"/>
    <cellStyle name="Vírgula 2 2 3 3 3 2 4" xfId="0"/>
    <cellStyle name="Vírgula 2 2 3 3 3 3" xfId="0"/>
    <cellStyle name="Vírgula 2 2 3 3 3 3 2" xfId="0"/>
    <cellStyle name="Vírgula 2 2 3 3 3 3 3" xfId="0"/>
    <cellStyle name="Vírgula 2 2 3 3 3 4" xfId="0"/>
    <cellStyle name="Vírgula 2 2 3 3 3 5" xfId="0"/>
    <cellStyle name="Vírgula 2 2 3 3 4" xfId="0"/>
    <cellStyle name="Vírgula 2 2 3 3 4 2" xfId="0"/>
    <cellStyle name="Vírgula 2 2 3 3 4 2 2" xfId="0"/>
    <cellStyle name="Vírgula 2 2 3 3 4 2 3" xfId="0"/>
    <cellStyle name="Vírgula 2 2 3 3 4 3" xfId="0"/>
    <cellStyle name="Vírgula 2 2 3 3 4 4" xfId="0"/>
    <cellStyle name="Vírgula 2 2 3 3 5" xfId="0"/>
    <cellStyle name="Vírgula 2 2 3 3 5 2" xfId="0"/>
    <cellStyle name="Vírgula 2 2 3 3 5 2 2" xfId="0"/>
    <cellStyle name="Vírgula 2 2 3 3 5 2 3" xfId="0"/>
    <cellStyle name="Vírgula 2 2 3 3 5 3" xfId="0"/>
    <cellStyle name="Vírgula 2 2 3 3 5 4" xfId="0"/>
    <cellStyle name="Vírgula 2 2 3 3 6" xfId="0"/>
    <cellStyle name="Vírgula 2 2 3 3 6 2" xfId="0"/>
    <cellStyle name="Vírgula 2 2 3 3 6 3" xfId="0"/>
    <cellStyle name="Vírgula 2 2 3 3 7" xfId="0"/>
    <cellStyle name="Vírgula 2 2 3 3 8" xfId="0"/>
    <cellStyle name="Vírgula 2 2 3 4" xfId="0"/>
    <cellStyle name="Vírgula 2 2 3 4 2" xfId="0"/>
    <cellStyle name="Vírgula 2 2 3 4 2 2" xfId="0"/>
    <cellStyle name="Vírgula 2 2 3 4 2 2 2" xfId="0"/>
    <cellStyle name="Vírgula 2 2 3 4 2 2 3" xfId="0"/>
    <cellStyle name="Vírgula 2 2 3 4 2 3" xfId="0"/>
    <cellStyle name="Vírgula 2 2 3 4 2 4" xfId="0"/>
    <cellStyle name="Vírgula 2 2 3 4 3" xfId="0"/>
    <cellStyle name="Vírgula 2 2 3 4 3 2" xfId="0"/>
    <cellStyle name="Vírgula 2 2 3 4 3 3" xfId="0"/>
    <cellStyle name="Vírgula 2 2 3 4 4" xfId="0"/>
    <cellStyle name="Vírgula 2 2 3 4 5" xfId="0"/>
    <cellStyle name="Vírgula 2 2 3 5" xfId="0"/>
    <cellStyle name="Vírgula 2 2 3 5 2" xfId="0"/>
    <cellStyle name="Vírgula 2 2 3 5 2 2" xfId="0"/>
    <cellStyle name="Vírgula 2 2 3 5 2 2 2" xfId="0"/>
    <cellStyle name="Vírgula 2 2 3 5 2 2 3" xfId="0"/>
    <cellStyle name="Vírgula 2 2 3 5 2 3" xfId="0"/>
    <cellStyle name="Vírgula 2 2 3 5 2 4" xfId="0"/>
    <cellStyle name="Vírgula 2 2 3 5 3" xfId="0"/>
    <cellStyle name="Vírgula 2 2 3 5 3 2" xfId="0"/>
    <cellStyle name="Vírgula 2 2 3 5 3 3" xfId="0"/>
    <cellStyle name="Vírgula 2 2 3 5 4" xfId="0"/>
    <cellStyle name="Vírgula 2 2 3 5 5" xfId="0"/>
    <cellStyle name="Vírgula 2 2 3 6" xfId="0"/>
    <cellStyle name="Vírgula 2 2 3 6 2" xfId="0"/>
    <cellStyle name="Vírgula 2 2 3 6 2 2" xfId="0"/>
    <cellStyle name="Vírgula 2 2 3 6 2 3" xfId="0"/>
    <cellStyle name="Vírgula 2 2 3 6 3" xfId="0"/>
    <cellStyle name="Vírgula 2 2 3 6 4" xfId="0"/>
    <cellStyle name="Vírgula 2 2 3 7" xfId="0"/>
    <cellStyle name="Vírgula 2 2 3 7 2" xfId="0"/>
    <cellStyle name="Vírgula 2 2 3 7 2 2" xfId="0"/>
    <cellStyle name="Vírgula 2 2 3 7 2 3" xfId="0"/>
    <cellStyle name="Vírgula 2 2 3 7 3" xfId="0"/>
    <cellStyle name="Vírgula 2 2 3 7 4" xfId="0"/>
    <cellStyle name="Vírgula 2 2 3 8" xfId="0"/>
    <cellStyle name="Vírgula 2 2 3 8 2" xfId="0"/>
    <cellStyle name="Vírgula 2 2 3 8 3" xfId="0"/>
    <cellStyle name="Vírgula 2 2 3 9" xfId="0"/>
    <cellStyle name="Vírgula 2 2 4" xfId="0"/>
    <cellStyle name="Vírgula 2 2 4 2" xfId="0"/>
    <cellStyle name="Vírgula 2 2 4 2 2" xfId="0"/>
    <cellStyle name="Vírgula 2 2 4 2 2 2" xfId="0"/>
    <cellStyle name="Vírgula 2 2 4 2 2 2 2" xfId="0"/>
    <cellStyle name="Vírgula 2 2 4 2 2 2 2 2" xfId="0"/>
    <cellStyle name="Vírgula 2 2 4 2 2 2 2 3" xfId="0"/>
    <cellStyle name="Vírgula 2 2 4 2 2 2 3" xfId="0"/>
    <cellStyle name="Vírgula 2 2 4 2 2 2 4" xfId="0"/>
    <cellStyle name="Vírgula 2 2 4 2 2 3" xfId="0"/>
    <cellStyle name="Vírgula 2 2 4 2 2 3 2" xfId="0"/>
    <cellStyle name="Vírgula 2 2 4 2 2 3 3" xfId="0"/>
    <cellStyle name="Vírgula 2 2 4 2 2 4" xfId="0"/>
    <cellStyle name="Vírgula 2 2 4 2 2 5" xfId="0"/>
    <cellStyle name="Vírgula 2 2 4 2 3" xfId="0"/>
    <cellStyle name="Vírgula 2 2 4 2 3 2" xfId="0"/>
    <cellStyle name="Vírgula 2 2 4 2 3 2 2" xfId="0"/>
    <cellStyle name="Vírgula 2 2 4 2 3 2 2 2" xfId="0"/>
    <cellStyle name="Vírgula 2 2 4 2 3 2 2 3" xfId="0"/>
    <cellStyle name="Vírgula 2 2 4 2 3 2 3" xfId="0"/>
    <cellStyle name="Vírgula 2 2 4 2 3 2 4" xfId="0"/>
    <cellStyle name="Vírgula 2 2 4 2 3 3" xfId="0"/>
    <cellStyle name="Vírgula 2 2 4 2 3 3 2" xfId="0"/>
    <cellStyle name="Vírgula 2 2 4 2 3 3 3" xfId="0"/>
    <cellStyle name="Vírgula 2 2 4 2 3 4" xfId="0"/>
    <cellStyle name="Vírgula 2 2 4 2 3 5" xfId="0"/>
    <cellStyle name="Vírgula 2 2 4 2 4" xfId="0"/>
    <cellStyle name="Vírgula 2 2 4 2 4 2" xfId="0"/>
    <cellStyle name="Vírgula 2 2 4 2 4 2 2" xfId="0"/>
    <cellStyle name="Vírgula 2 2 4 2 4 2 3" xfId="0"/>
    <cellStyle name="Vírgula 2 2 4 2 4 3" xfId="0"/>
    <cellStyle name="Vírgula 2 2 4 2 4 4" xfId="0"/>
    <cellStyle name="Vírgula 2 2 4 2 5" xfId="0"/>
    <cellStyle name="Vírgula 2 2 4 2 5 2" xfId="0"/>
    <cellStyle name="Vírgula 2 2 4 2 5 2 2" xfId="0"/>
    <cellStyle name="Vírgula 2 2 4 2 5 2 3" xfId="0"/>
    <cellStyle name="Vírgula 2 2 4 2 5 3" xfId="0"/>
    <cellStyle name="Vírgula 2 2 4 2 5 4" xfId="0"/>
    <cellStyle name="Vírgula 2 2 4 2 6" xfId="0"/>
    <cellStyle name="Vírgula 2 2 4 2 6 2" xfId="0"/>
    <cellStyle name="Vírgula 2 2 4 2 6 3" xfId="0"/>
    <cellStyle name="Vírgula 2 2 4 2 7" xfId="0"/>
    <cellStyle name="Vírgula 2 2 4 2 8" xfId="0"/>
    <cellStyle name="Vírgula 2 2 4 3" xfId="0"/>
    <cellStyle name="Vírgula 2 2 4 3 2" xfId="0"/>
    <cellStyle name="Vírgula 2 2 4 3 2 2" xfId="0"/>
    <cellStyle name="Vírgula 2 2 4 3 2 2 2" xfId="0"/>
    <cellStyle name="Vírgula 2 2 4 3 2 2 3" xfId="0"/>
    <cellStyle name="Vírgula 2 2 4 3 2 3" xfId="0"/>
    <cellStyle name="Vírgula 2 2 4 3 2 4" xfId="0"/>
    <cellStyle name="Vírgula 2 2 4 3 3" xfId="0"/>
    <cellStyle name="Vírgula 2 2 4 3 3 2" xfId="0"/>
    <cellStyle name="Vírgula 2 2 4 3 3 3" xfId="0"/>
    <cellStyle name="Vírgula 2 2 4 3 4" xfId="0"/>
    <cellStyle name="Vírgula 2 2 4 3 5" xfId="0"/>
    <cellStyle name="Vírgula 2 2 4 4" xfId="0"/>
    <cellStyle name="Vírgula 2 2 4 4 2" xfId="0"/>
    <cellStyle name="Vírgula 2 2 4 4 2 2" xfId="0"/>
    <cellStyle name="Vírgula 2 2 4 4 2 2 2" xfId="0"/>
    <cellStyle name="Vírgula 2 2 4 4 2 2 3" xfId="0"/>
    <cellStyle name="Vírgula 2 2 4 4 2 3" xfId="0"/>
    <cellStyle name="Vírgula 2 2 4 4 2 4" xfId="0"/>
    <cellStyle name="Vírgula 2 2 4 4 3" xfId="0"/>
    <cellStyle name="Vírgula 2 2 4 4 3 2" xfId="0"/>
    <cellStyle name="Vírgula 2 2 4 4 3 3" xfId="0"/>
    <cellStyle name="Vírgula 2 2 4 4 4" xfId="0"/>
    <cellStyle name="Vírgula 2 2 4 4 5" xfId="0"/>
    <cellStyle name="Vírgula 2 2 4 5" xfId="0"/>
    <cellStyle name="Vírgula 2 2 4 5 2" xfId="0"/>
    <cellStyle name="Vírgula 2 2 4 5 2 2" xfId="0"/>
    <cellStyle name="Vírgula 2 2 4 5 2 3" xfId="0"/>
    <cellStyle name="Vírgula 2 2 4 5 3" xfId="0"/>
    <cellStyle name="Vírgula 2 2 4 5 4" xfId="0"/>
    <cellStyle name="Vírgula 2 2 4 6" xfId="0"/>
    <cellStyle name="Vírgula 2 2 4 6 2" xfId="0"/>
    <cellStyle name="Vírgula 2 2 4 6 2 2" xfId="0"/>
    <cellStyle name="Vírgula 2 2 4 6 2 3" xfId="0"/>
    <cellStyle name="Vírgula 2 2 4 6 3" xfId="0"/>
    <cellStyle name="Vírgula 2 2 4 6 4" xfId="0"/>
    <cellStyle name="Vírgula 2 2 4 7" xfId="0"/>
    <cellStyle name="Vírgula 2 2 4 7 2" xfId="0"/>
    <cellStyle name="Vírgula 2 2 4 7 3" xfId="0"/>
    <cellStyle name="Vírgula 2 2 4 8" xfId="0"/>
    <cellStyle name="Vírgula 2 2 4 9" xfId="0"/>
    <cellStyle name="Vírgula 2 2 5" xfId="0"/>
    <cellStyle name="Vírgula 2 2 5 2" xfId="0"/>
    <cellStyle name="Vírgula 2 2 5 2 2" xfId="0"/>
    <cellStyle name="Vírgula 2 2 5 2 2 2" xfId="0"/>
    <cellStyle name="Vírgula 2 2 5 2 2 2 2" xfId="0"/>
    <cellStyle name="Vírgula 2 2 5 2 2 2 3" xfId="0"/>
    <cellStyle name="Vírgula 2 2 5 2 2 3" xfId="0"/>
    <cellStyle name="Vírgula 2 2 5 2 2 4" xfId="0"/>
    <cellStyle name="Vírgula 2 2 5 2 3" xfId="0"/>
    <cellStyle name="Vírgula 2 2 5 2 3 2" xfId="0"/>
    <cellStyle name="Vírgula 2 2 5 2 3 3" xfId="0"/>
    <cellStyle name="Vírgula 2 2 5 2 4" xfId="0"/>
    <cellStyle name="Vírgula 2 2 5 2 5" xfId="0"/>
    <cellStyle name="Vírgula 2 2 5 3" xfId="0"/>
    <cellStyle name="Vírgula 2 2 5 3 2" xfId="0"/>
    <cellStyle name="Vírgula 2 2 5 3 2 2" xfId="0"/>
    <cellStyle name="Vírgula 2 2 5 3 2 2 2" xfId="0"/>
    <cellStyle name="Vírgula 2 2 5 3 2 2 3" xfId="0"/>
    <cellStyle name="Vírgula 2 2 5 3 2 3" xfId="0"/>
    <cellStyle name="Vírgula 2 2 5 3 2 4" xfId="0"/>
    <cellStyle name="Vírgula 2 2 5 3 3" xfId="0"/>
    <cellStyle name="Vírgula 2 2 5 3 3 2" xfId="0"/>
    <cellStyle name="Vírgula 2 2 5 3 3 3" xfId="0"/>
    <cellStyle name="Vírgula 2 2 5 3 4" xfId="0"/>
    <cellStyle name="Vírgula 2 2 5 3 5" xfId="0"/>
    <cellStyle name="Vírgula 2 2 5 4" xfId="0"/>
    <cellStyle name="Vírgula 2 2 5 4 2" xfId="0"/>
    <cellStyle name="Vírgula 2 2 5 4 2 2" xfId="0"/>
    <cellStyle name="Vírgula 2 2 5 4 2 3" xfId="0"/>
    <cellStyle name="Vírgula 2 2 5 4 3" xfId="0"/>
    <cellStyle name="Vírgula 2 2 5 4 4" xfId="0"/>
    <cellStyle name="Vírgula 2 2 5 5" xfId="0"/>
    <cellStyle name="Vírgula 2 2 5 5 2" xfId="0"/>
    <cellStyle name="Vírgula 2 2 5 5 2 2" xfId="0"/>
    <cellStyle name="Vírgula 2 2 5 5 2 3" xfId="0"/>
    <cellStyle name="Vírgula 2 2 5 5 3" xfId="0"/>
    <cellStyle name="Vírgula 2 2 5 5 4" xfId="0"/>
    <cellStyle name="Vírgula 2 2 5 6" xfId="0"/>
    <cellStyle name="Vírgula 2 2 5 6 2" xfId="0"/>
    <cellStyle name="Vírgula 2 2 5 6 3" xfId="0"/>
    <cellStyle name="Vírgula 2 2 5 7" xfId="0"/>
    <cellStyle name="Vírgula 2 2 5 8" xfId="0"/>
    <cellStyle name="Vírgula 2 2 6" xfId="0"/>
    <cellStyle name="Vírgula 2 2 6 2" xfId="0"/>
    <cellStyle name="Vírgula 2 2 6 2 2" xfId="0"/>
    <cellStyle name="Vírgula 2 2 6 2 2 2" xfId="0"/>
    <cellStyle name="Vírgula 2 2 6 2 2 2 2" xfId="0"/>
    <cellStyle name="Vírgula 2 2 6 2 2 2 3" xfId="0"/>
    <cellStyle name="Vírgula 2 2 6 2 2 3" xfId="0"/>
    <cellStyle name="Vírgula 2 2 6 2 2 4" xfId="0"/>
    <cellStyle name="Vírgula 2 2 6 2 3" xfId="0"/>
    <cellStyle name="Vírgula 2 2 6 2 3 2" xfId="0"/>
    <cellStyle name="Vírgula 2 2 6 2 3 3" xfId="0"/>
    <cellStyle name="Vírgula 2 2 6 2 4" xfId="0"/>
    <cellStyle name="Vírgula 2 2 6 2 5" xfId="0"/>
    <cellStyle name="Vírgula 2 2 6 3" xfId="0"/>
    <cellStyle name="Vírgula 2 2 6 3 2" xfId="0"/>
    <cellStyle name="Vírgula 2 2 6 3 2 2" xfId="0"/>
    <cellStyle name="Vírgula 2 2 6 3 2 2 2" xfId="0"/>
    <cellStyle name="Vírgula 2 2 6 3 2 2 3" xfId="0"/>
    <cellStyle name="Vírgula 2 2 6 3 2 3" xfId="0"/>
    <cellStyle name="Vírgula 2 2 6 3 2 4" xfId="0"/>
    <cellStyle name="Vírgula 2 2 6 3 3" xfId="0"/>
    <cellStyle name="Vírgula 2 2 6 3 3 2" xfId="0"/>
    <cellStyle name="Vírgula 2 2 6 3 3 3" xfId="0"/>
    <cellStyle name="Vírgula 2 2 6 3 4" xfId="0"/>
    <cellStyle name="Vírgula 2 2 6 3 5" xfId="0"/>
    <cellStyle name="Vírgula 2 2 6 4" xfId="0"/>
    <cellStyle name="Vírgula 2 2 6 4 2" xfId="0"/>
    <cellStyle name="Vírgula 2 2 6 4 2 2" xfId="0"/>
    <cellStyle name="Vírgula 2 2 6 4 2 3" xfId="0"/>
    <cellStyle name="Vírgula 2 2 6 4 3" xfId="0"/>
    <cellStyle name="Vírgula 2 2 6 4 4" xfId="0"/>
    <cellStyle name="Vírgula 2 2 6 5" xfId="0"/>
    <cellStyle name="Vírgula 2 2 6 5 2" xfId="0"/>
    <cellStyle name="Vírgula 2 2 6 5 2 2" xfId="0"/>
    <cellStyle name="Vírgula 2 2 6 5 2 3" xfId="0"/>
    <cellStyle name="Vírgula 2 2 6 5 3" xfId="0"/>
    <cellStyle name="Vírgula 2 2 6 5 4" xfId="0"/>
    <cellStyle name="Vírgula 2 2 6 6" xfId="0"/>
    <cellStyle name="Vírgula 2 2 6 6 2" xfId="0"/>
    <cellStyle name="Vírgula 2 2 6 6 3" xfId="0"/>
    <cellStyle name="Vírgula 2 2 6 7" xfId="0"/>
    <cellStyle name="Vírgula 2 2 6 8" xfId="0"/>
    <cellStyle name="Vírgula 2 2 7" xfId="0"/>
    <cellStyle name="Vírgula 2 2 7 2" xfId="0"/>
    <cellStyle name="Vírgula 2 2 7 2 2" xfId="0"/>
    <cellStyle name="Vírgula 2 2 7 2 2 2" xfId="0"/>
    <cellStyle name="Vírgula 2 2 7 2 2 3" xfId="0"/>
    <cellStyle name="Vírgula 2 2 7 2 3" xfId="0"/>
    <cellStyle name="Vírgula 2 2 7 2 4" xfId="0"/>
    <cellStyle name="Vírgula 2 2 7 3" xfId="0"/>
    <cellStyle name="Vírgula 2 2 7 3 2" xfId="0"/>
    <cellStyle name="Vírgula 2 2 7 3 3" xfId="0"/>
    <cellStyle name="Vírgula 2 2 7 4" xfId="0"/>
    <cellStyle name="Vírgula 2 2 7 5" xfId="0"/>
    <cellStyle name="Vírgula 2 2 8" xfId="0"/>
    <cellStyle name="Vírgula 2 2 8 2" xfId="0"/>
    <cellStyle name="Vírgula 2 2 8 2 2" xfId="0"/>
    <cellStyle name="Vírgula 2 2 8 2 2 2" xfId="0"/>
    <cellStyle name="Vírgula 2 2 8 2 2 3" xfId="0"/>
    <cellStyle name="Vírgula 2 2 8 2 3" xfId="0"/>
    <cellStyle name="Vírgula 2 2 8 2 4" xfId="0"/>
    <cellStyle name="Vírgula 2 2 8 3" xfId="0"/>
    <cellStyle name="Vírgula 2 2 8 3 2" xfId="0"/>
    <cellStyle name="Vírgula 2 2 8 3 3" xfId="0"/>
    <cellStyle name="Vírgula 2 2 8 4" xfId="0"/>
    <cellStyle name="Vírgula 2 2 8 5" xfId="0"/>
    <cellStyle name="Vírgula 2 2 9" xfId="0"/>
    <cellStyle name="Vírgula 2 2 9 2" xfId="0"/>
    <cellStyle name="Vírgula 2 2 9 2 2" xfId="0"/>
    <cellStyle name="Vírgula 2 2 9 2 3" xfId="0"/>
    <cellStyle name="Vírgula 2 2 9 3" xfId="0"/>
    <cellStyle name="Vírgula 2 2 9 4" xfId="0"/>
    <cellStyle name="Vírgula 2 3" xfId="0"/>
    <cellStyle name="Vírgula 2 3 10" xfId="0"/>
    <cellStyle name="Vírgula 2 3 10 2" xfId="0"/>
    <cellStyle name="Vírgula 2 3 10 3" xfId="0"/>
    <cellStyle name="Vírgula 2 3 11" xfId="0"/>
    <cellStyle name="Vírgula 2 3 12" xfId="0"/>
    <cellStyle name="Vírgula 2 3 2" xfId="0"/>
    <cellStyle name="Vírgula 2 3 2 10" xfId="0"/>
    <cellStyle name="Vírgula 2 3 2 2" xfId="0"/>
    <cellStyle name="Vírgula 2 3 2 2 2" xfId="0"/>
    <cellStyle name="Vírgula 2 3 2 2 2 2" xfId="0"/>
    <cellStyle name="Vírgula 2 3 2 2 2 2 2" xfId="0"/>
    <cellStyle name="Vírgula 2 3 2 2 2 2 2 2" xfId="0"/>
    <cellStyle name="Vírgula 2 3 2 2 2 2 2 3" xfId="0"/>
    <cellStyle name="Vírgula 2 3 2 2 2 2 3" xfId="0"/>
    <cellStyle name="Vírgula 2 3 2 2 2 2 4" xfId="0"/>
    <cellStyle name="Vírgula 2 3 2 2 2 3" xfId="0"/>
    <cellStyle name="Vírgula 2 3 2 2 2 3 2" xfId="0"/>
    <cellStyle name="Vírgula 2 3 2 2 2 3 3" xfId="0"/>
    <cellStyle name="Vírgula 2 3 2 2 2 4" xfId="0"/>
    <cellStyle name="Vírgula 2 3 2 2 2 5" xfId="0"/>
    <cellStyle name="Vírgula 2 3 2 2 3" xfId="0"/>
    <cellStyle name="Vírgula 2 3 2 2 3 2" xfId="0"/>
    <cellStyle name="Vírgula 2 3 2 2 3 2 2" xfId="0"/>
    <cellStyle name="Vírgula 2 3 2 2 3 2 2 2" xfId="0"/>
    <cellStyle name="Vírgula 2 3 2 2 3 2 2 3" xfId="0"/>
    <cellStyle name="Vírgula 2 3 2 2 3 2 3" xfId="0"/>
    <cellStyle name="Vírgula 2 3 2 2 3 2 4" xfId="0"/>
    <cellStyle name="Vírgula 2 3 2 2 3 3" xfId="0"/>
    <cellStyle name="Vírgula 2 3 2 2 3 3 2" xfId="0"/>
    <cellStyle name="Vírgula 2 3 2 2 3 3 3" xfId="0"/>
    <cellStyle name="Vírgula 2 3 2 2 3 4" xfId="0"/>
    <cellStyle name="Vírgula 2 3 2 2 3 5" xfId="0"/>
    <cellStyle name="Vírgula 2 3 2 2 4" xfId="0"/>
    <cellStyle name="Vírgula 2 3 2 2 4 2" xfId="0"/>
    <cellStyle name="Vírgula 2 3 2 2 4 2 2" xfId="0"/>
    <cellStyle name="Vírgula 2 3 2 2 4 2 3" xfId="0"/>
    <cellStyle name="Vírgula 2 3 2 2 4 3" xfId="0"/>
    <cellStyle name="Vírgula 2 3 2 2 4 4" xfId="0"/>
    <cellStyle name="Vírgula 2 3 2 2 5" xfId="0"/>
    <cellStyle name="Vírgula 2 3 2 2 5 2" xfId="0"/>
    <cellStyle name="Vírgula 2 3 2 2 5 2 2" xfId="0"/>
    <cellStyle name="Vírgula 2 3 2 2 5 2 3" xfId="0"/>
    <cellStyle name="Vírgula 2 3 2 2 5 3" xfId="0"/>
    <cellStyle name="Vírgula 2 3 2 2 5 4" xfId="0"/>
    <cellStyle name="Vírgula 2 3 2 2 6" xfId="0"/>
    <cellStyle name="Vírgula 2 3 2 2 6 2" xfId="0"/>
    <cellStyle name="Vírgula 2 3 2 2 6 3" xfId="0"/>
    <cellStyle name="Vírgula 2 3 2 2 7" xfId="0"/>
    <cellStyle name="Vírgula 2 3 2 2 8" xfId="0"/>
    <cellStyle name="Vírgula 2 3 2 3" xfId="0"/>
    <cellStyle name="Vírgula 2 3 2 3 2" xfId="0"/>
    <cellStyle name="Vírgula 2 3 2 3 2 2" xfId="0"/>
    <cellStyle name="Vírgula 2 3 2 3 2 2 2" xfId="0"/>
    <cellStyle name="Vírgula 2 3 2 3 2 2 2 2" xfId="0"/>
    <cellStyle name="Vírgula 2 3 2 3 2 2 2 3" xfId="0"/>
    <cellStyle name="Vírgula 2 3 2 3 2 2 3" xfId="0"/>
    <cellStyle name="Vírgula 2 3 2 3 2 2 4" xfId="0"/>
    <cellStyle name="Vírgula 2 3 2 3 2 3" xfId="0"/>
    <cellStyle name="Vírgula 2 3 2 3 2 3 2" xfId="0"/>
    <cellStyle name="Vírgula 2 3 2 3 2 3 3" xfId="0"/>
    <cellStyle name="Vírgula 2 3 2 3 2 4" xfId="0"/>
    <cellStyle name="Vírgula 2 3 2 3 2 5" xfId="0"/>
    <cellStyle name="Vírgula 2 3 2 3 3" xfId="0"/>
    <cellStyle name="Vírgula 2 3 2 3 3 2" xfId="0"/>
    <cellStyle name="Vírgula 2 3 2 3 3 2 2" xfId="0"/>
    <cellStyle name="Vírgula 2 3 2 3 3 2 2 2" xfId="0"/>
    <cellStyle name="Vírgula 2 3 2 3 3 2 2 3" xfId="0"/>
    <cellStyle name="Vírgula 2 3 2 3 3 2 3" xfId="0"/>
    <cellStyle name="Vírgula 2 3 2 3 3 2 4" xfId="0"/>
    <cellStyle name="Vírgula 2 3 2 3 3 3" xfId="0"/>
    <cellStyle name="Vírgula 2 3 2 3 3 3 2" xfId="0"/>
    <cellStyle name="Vírgula 2 3 2 3 3 3 3" xfId="0"/>
    <cellStyle name="Vírgula 2 3 2 3 3 4" xfId="0"/>
    <cellStyle name="Vírgula 2 3 2 3 3 5" xfId="0"/>
    <cellStyle name="Vírgula 2 3 2 3 4" xfId="0"/>
    <cellStyle name="Vírgula 2 3 2 3 4 2" xfId="0"/>
    <cellStyle name="Vírgula 2 3 2 3 4 2 2" xfId="0"/>
    <cellStyle name="Vírgula 2 3 2 3 4 2 3" xfId="0"/>
    <cellStyle name="Vírgula 2 3 2 3 4 3" xfId="0"/>
    <cellStyle name="Vírgula 2 3 2 3 4 4" xfId="0"/>
    <cellStyle name="Vírgula 2 3 2 3 5" xfId="0"/>
    <cellStyle name="Vírgula 2 3 2 3 5 2" xfId="0"/>
    <cellStyle name="Vírgula 2 3 2 3 5 2 2" xfId="0"/>
    <cellStyle name="Vírgula 2 3 2 3 5 2 3" xfId="0"/>
    <cellStyle name="Vírgula 2 3 2 3 5 3" xfId="0"/>
    <cellStyle name="Vírgula 2 3 2 3 5 4" xfId="0"/>
    <cellStyle name="Vírgula 2 3 2 3 6" xfId="0"/>
    <cellStyle name="Vírgula 2 3 2 3 6 2" xfId="0"/>
    <cellStyle name="Vírgula 2 3 2 3 6 3" xfId="0"/>
    <cellStyle name="Vírgula 2 3 2 3 7" xfId="0"/>
    <cellStyle name="Vírgula 2 3 2 3 8" xfId="0"/>
    <cellStyle name="Vírgula 2 3 2 4" xfId="0"/>
    <cellStyle name="Vírgula 2 3 2 4 2" xfId="0"/>
    <cellStyle name="Vírgula 2 3 2 4 2 2" xfId="0"/>
    <cellStyle name="Vírgula 2 3 2 4 2 2 2" xfId="0"/>
    <cellStyle name="Vírgula 2 3 2 4 2 2 3" xfId="0"/>
    <cellStyle name="Vírgula 2 3 2 4 2 3" xfId="0"/>
    <cellStyle name="Vírgula 2 3 2 4 2 4" xfId="0"/>
    <cellStyle name="Vírgula 2 3 2 4 3" xfId="0"/>
    <cellStyle name="Vírgula 2 3 2 4 3 2" xfId="0"/>
    <cellStyle name="Vírgula 2 3 2 4 3 3" xfId="0"/>
    <cellStyle name="Vírgula 2 3 2 4 4" xfId="0"/>
    <cellStyle name="Vírgula 2 3 2 4 5" xfId="0"/>
    <cellStyle name="Vírgula 2 3 2 5" xfId="0"/>
    <cellStyle name="Vírgula 2 3 2 5 2" xfId="0"/>
    <cellStyle name="Vírgula 2 3 2 5 2 2" xfId="0"/>
    <cellStyle name="Vírgula 2 3 2 5 2 2 2" xfId="0"/>
    <cellStyle name="Vírgula 2 3 2 5 2 2 3" xfId="0"/>
    <cellStyle name="Vírgula 2 3 2 5 2 3" xfId="0"/>
    <cellStyle name="Vírgula 2 3 2 5 2 4" xfId="0"/>
    <cellStyle name="Vírgula 2 3 2 5 3" xfId="0"/>
    <cellStyle name="Vírgula 2 3 2 5 3 2" xfId="0"/>
    <cellStyle name="Vírgula 2 3 2 5 3 3" xfId="0"/>
    <cellStyle name="Vírgula 2 3 2 5 4" xfId="0"/>
    <cellStyle name="Vírgula 2 3 2 5 5" xfId="0"/>
    <cellStyle name="Vírgula 2 3 2 6" xfId="0"/>
    <cellStyle name="Vírgula 2 3 2 6 2" xfId="0"/>
    <cellStyle name="Vírgula 2 3 2 6 2 2" xfId="0"/>
    <cellStyle name="Vírgula 2 3 2 6 2 3" xfId="0"/>
    <cellStyle name="Vírgula 2 3 2 6 3" xfId="0"/>
    <cellStyle name="Vírgula 2 3 2 6 4" xfId="0"/>
    <cellStyle name="Vírgula 2 3 2 7" xfId="0"/>
    <cellStyle name="Vírgula 2 3 2 7 2" xfId="0"/>
    <cellStyle name="Vírgula 2 3 2 7 2 2" xfId="0"/>
    <cellStyle name="Vírgula 2 3 2 7 2 3" xfId="0"/>
    <cellStyle name="Vírgula 2 3 2 7 3" xfId="0"/>
    <cellStyle name="Vírgula 2 3 2 7 4" xfId="0"/>
    <cellStyle name="Vírgula 2 3 2 8" xfId="0"/>
    <cellStyle name="Vírgula 2 3 2 8 2" xfId="0"/>
    <cellStyle name="Vírgula 2 3 2 8 3" xfId="0"/>
    <cellStyle name="Vírgula 2 3 2 9" xfId="0"/>
    <cellStyle name="Vírgula 2 3 3" xfId="0"/>
    <cellStyle name="Vírgula 2 3 3 2" xfId="0"/>
    <cellStyle name="Vírgula 2 3 3 2 2" xfId="0"/>
    <cellStyle name="Vírgula 2 3 3 2 2 2" xfId="0"/>
    <cellStyle name="Vírgula 2 3 3 2 2 2 2" xfId="0"/>
    <cellStyle name="Vírgula 2 3 3 2 2 2 2 2" xfId="0"/>
    <cellStyle name="Vírgula 2 3 3 2 2 2 2 3" xfId="0"/>
    <cellStyle name="Vírgula 2 3 3 2 2 2 3" xfId="0"/>
    <cellStyle name="Vírgula 2 3 3 2 2 2 4" xfId="0"/>
    <cellStyle name="Vírgula 2 3 3 2 2 3" xfId="0"/>
    <cellStyle name="Vírgula 2 3 3 2 2 3 2" xfId="0"/>
    <cellStyle name="Vírgula 2 3 3 2 2 3 3" xfId="0"/>
    <cellStyle name="Vírgula 2 3 3 2 2 4" xfId="0"/>
    <cellStyle name="Vírgula 2 3 3 2 2 5" xfId="0"/>
    <cellStyle name="Vírgula 2 3 3 2 3" xfId="0"/>
    <cellStyle name="Vírgula 2 3 3 2 3 2" xfId="0"/>
    <cellStyle name="Vírgula 2 3 3 2 3 2 2" xfId="0"/>
    <cellStyle name="Vírgula 2 3 3 2 3 2 2 2" xfId="0"/>
    <cellStyle name="Vírgula 2 3 3 2 3 2 2 3" xfId="0"/>
    <cellStyle name="Vírgula 2 3 3 2 3 2 3" xfId="0"/>
    <cellStyle name="Vírgula 2 3 3 2 3 2 4" xfId="0"/>
    <cellStyle name="Vírgula 2 3 3 2 3 3" xfId="0"/>
    <cellStyle name="Vírgula 2 3 3 2 3 3 2" xfId="0"/>
    <cellStyle name="Vírgula 2 3 3 2 3 3 3" xfId="0"/>
    <cellStyle name="Vírgula 2 3 3 2 3 4" xfId="0"/>
    <cellStyle name="Vírgula 2 3 3 2 3 5" xfId="0"/>
    <cellStyle name="Vírgula 2 3 3 2 4" xfId="0"/>
    <cellStyle name="Vírgula 2 3 3 2 4 2" xfId="0"/>
    <cellStyle name="Vírgula 2 3 3 2 4 2 2" xfId="0"/>
    <cellStyle name="Vírgula 2 3 3 2 4 2 3" xfId="0"/>
    <cellStyle name="Vírgula 2 3 3 2 4 3" xfId="0"/>
    <cellStyle name="Vírgula 2 3 3 2 4 4" xfId="0"/>
    <cellStyle name="Vírgula 2 3 3 2 5" xfId="0"/>
    <cellStyle name="Vírgula 2 3 3 2 5 2" xfId="0"/>
    <cellStyle name="Vírgula 2 3 3 2 5 2 2" xfId="0"/>
    <cellStyle name="Vírgula 2 3 3 2 5 2 3" xfId="0"/>
    <cellStyle name="Vírgula 2 3 3 2 5 3" xfId="0"/>
    <cellStyle name="Vírgula 2 3 3 2 5 4" xfId="0"/>
    <cellStyle name="Vírgula 2 3 3 2 6" xfId="0"/>
    <cellStyle name="Vírgula 2 3 3 2 6 2" xfId="0"/>
    <cellStyle name="Vírgula 2 3 3 2 6 3" xfId="0"/>
    <cellStyle name="Vírgula 2 3 3 2 7" xfId="0"/>
    <cellStyle name="Vírgula 2 3 3 2 8" xfId="0"/>
    <cellStyle name="Vírgula 2 3 3 3" xfId="0"/>
    <cellStyle name="Vírgula 2 3 3 3 2" xfId="0"/>
    <cellStyle name="Vírgula 2 3 3 3 2 2" xfId="0"/>
    <cellStyle name="Vírgula 2 3 3 3 2 2 2" xfId="0"/>
    <cellStyle name="Vírgula 2 3 3 3 2 2 3" xfId="0"/>
    <cellStyle name="Vírgula 2 3 3 3 2 3" xfId="0"/>
    <cellStyle name="Vírgula 2 3 3 3 2 4" xfId="0"/>
    <cellStyle name="Vírgula 2 3 3 3 3" xfId="0"/>
    <cellStyle name="Vírgula 2 3 3 3 3 2" xfId="0"/>
    <cellStyle name="Vírgula 2 3 3 3 3 3" xfId="0"/>
    <cellStyle name="Vírgula 2 3 3 3 4" xfId="0"/>
    <cellStyle name="Vírgula 2 3 3 3 5" xfId="0"/>
    <cellStyle name="Vírgula 2 3 3 4" xfId="0"/>
    <cellStyle name="Vírgula 2 3 3 4 2" xfId="0"/>
    <cellStyle name="Vírgula 2 3 3 4 2 2" xfId="0"/>
    <cellStyle name="Vírgula 2 3 3 4 2 2 2" xfId="0"/>
    <cellStyle name="Vírgula 2 3 3 4 2 2 3" xfId="0"/>
    <cellStyle name="Vírgula 2 3 3 4 2 3" xfId="0"/>
    <cellStyle name="Vírgula 2 3 3 4 2 4" xfId="0"/>
    <cellStyle name="Vírgula 2 3 3 4 3" xfId="0"/>
    <cellStyle name="Vírgula 2 3 3 4 3 2" xfId="0"/>
    <cellStyle name="Vírgula 2 3 3 4 3 3" xfId="0"/>
    <cellStyle name="Vírgula 2 3 3 4 4" xfId="0"/>
    <cellStyle name="Vírgula 2 3 3 4 5" xfId="0"/>
    <cellStyle name="Vírgula 2 3 3 5" xfId="0"/>
    <cellStyle name="Vírgula 2 3 3 5 2" xfId="0"/>
    <cellStyle name="Vírgula 2 3 3 5 2 2" xfId="0"/>
    <cellStyle name="Vírgula 2 3 3 5 2 3" xfId="0"/>
    <cellStyle name="Vírgula 2 3 3 5 3" xfId="0"/>
    <cellStyle name="Vírgula 2 3 3 5 4" xfId="0"/>
    <cellStyle name="Vírgula 2 3 3 6" xfId="0"/>
    <cellStyle name="Vírgula 2 3 3 6 2" xfId="0"/>
    <cellStyle name="Vírgula 2 3 3 6 2 2" xfId="0"/>
    <cellStyle name="Vírgula 2 3 3 6 2 3" xfId="0"/>
    <cellStyle name="Vírgula 2 3 3 6 3" xfId="0"/>
    <cellStyle name="Vírgula 2 3 3 6 4" xfId="0"/>
    <cellStyle name="Vírgula 2 3 3 7" xfId="0"/>
    <cellStyle name="Vírgula 2 3 3 7 2" xfId="0"/>
    <cellStyle name="Vírgula 2 3 3 7 3" xfId="0"/>
    <cellStyle name="Vírgula 2 3 3 8" xfId="0"/>
    <cellStyle name="Vírgula 2 3 3 9" xfId="0"/>
    <cellStyle name="Vírgula 2 3 4" xfId="0"/>
    <cellStyle name="Vírgula 2 3 4 2" xfId="0"/>
    <cellStyle name="Vírgula 2 3 4 2 2" xfId="0"/>
    <cellStyle name="Vírgula 2 3 4 2 2 2" xfId="0"/>
    <cellStyle name="Vírgula 2 3 4 2 2 2 2" xfId="0"/>
    <cellStyle name="Vírgula 2 3 4 2 2 2 3" xfId="0"/>
    <cellStyle name="Vírgula 2 3 4 2 2 3" xfId="0"/>
    <cellStyle name="Vírgula 2 3 4 2 2 4" xfId="0"/>
    <cellStyle name="Vírgula 2 3 4 2 3" xfId="0"/>
    <cellStyle name="Vírgula 2 3 4 2 3 2" xfId="0"/>
    <cellStyle name="Vírgula 2 3 4 2 3 3" xfId="0"/>
    <cellStyle name="Vírgula 2 3 4 2 4" xfId="0"/>
    <cellStyle name="Vírgula 2 3 4 2 5" xfId="0"/>
    <cellStyle name="Vírgula 2 3 4 3" xfId="0"/>
    <cellStyle name="Vírgula 2 3 4 3 2" xfId="0"/>
    <cellStyle name="Vírgula 2 3 4 3 2 2" xfId="0"/>
    <cellStyle name="Vírgula 2 3 4 3 2 2 2" xfId="0"/>
    <cellStyle name="Vírgula 2 3 4 3 2 2 3" xfId="0"/>
    <cellStyle name="Vírgula 2 3 4 3 2 3" xfId="0"/>
    <cellStyle name="Vírgula 2 3 4 3 2 4" xfId="0"/>
    <cellStyle name="Vírgula 2 3 4 3 3" xfId="0"/>
    <cellStyle name="Vírgula 2 3 4 3 3 2" xfId="0"/>
    <cellStyle name="Vírgula 2 3 4 3 3 3" xfId="0"/>
    <cellStyle name="Vírgula 2 3 4 3 4" xfId="0"/>
    <cellStyle name="Vírgula 2 3 4 3 5" xfId="0"/>
    <cellStyle name="Vírgula 2 3 4 4" xfId="0"/>
    <cellStyle name="Vírgula 2 3 4 4 2" xfId="0"/>
    <cellStyle name="Vírgula 2 3 4 4 2 2" xfId="0"/>
    <cellStyle name="Vírgula 2 3 4 4 2 3" xfId="0"/>
    <cellStyle name="Vírgula 2 3 4 4 3" xfId="0"/>
    <cellStyle name="Vírgula 2 3 4 4 4" xfId="0"/>
    <cellStyle name="Vírgula 2 3 4 5" xfId="0"/>
    <cellStyle name="Vírgula 2 3 4 5 2" xfId="0"/>
    <cellStyle name="Vírgula 2 3 4 5 2 2" xfId="0"/>
    <cellStyle name="Vírgula 2 3 4 5 2 3" xfId="0"/>
    <cellStyle name="Vírgula 2 3 4 5 3" xfId="0"/>
    <cellStyle name="Vírgula 2 3 4 5 4" xfId="0"/>
    <cellStyle name="Vírgula 2 3 4 6" xfId="0"/>
    <cellStyle name="Vírgula 2 3 4 6 2" xfId="0"/>
    <cellStyle name="Vírgula 2 3 4 6 3" xfId="0"/>
    <cellStyle name="Vírgula 2 3 4 7" xfId="0"/>
    <cellStyle name="Vírgula 2 3 4 8" xfId="0"/>
    <cellStyle name="Vírgula 2 3 5" xfId="0"/>
    <cellStyle name="Vírgula 2 3 5 2" xfId="0"/>
    <cellStyle name="Vírgula 2 3 5 2 2" xfId="0"/>
    <cellStyle name="Vírgula 2 3 5 2 2 2" xfId="0"/>
    <cellStyle name="Vírgula 2 3 5 2 2 2 2" xfId="0"/>
    <cellStyle name="Vírgula 2 3 5 2 2 2 3" xfId="0"/>
    <cellStyle name="Vírgula 2 3 5 2 2 3" xfId="0"/>
    <cellStyle name="Vírgula 2 3 5 2 2 4" xfId="0"/>
    <cellStyle name="Vírgula 2 3 5 2 3" xfId="0"/>
    <cellStyle name="Vírgula 2 3 5 2 3 2" xfId="0"/>
    <cellStyle name="Vírgula 2 3 5 2 3 3" xfId="0"/>
    <cellStyle name="Vírgula 2 3 5 2 4" xfId="0"/>
    <cellStyle name="Vírgula 2 3 5 2 5" xfId="0"/>
    <cellStyle name="Vírgula 2 3 5 3" xfId="0"/>
    <cellStyle name="Vírgula 2 3 5 3 2" xfId="0"/>
    <cellStyle name="Vírgula 2 3 5 3 2 2" xfId="0"/>
    <cellStyle name="Vírgula 2 3 5 3 2 2 2" xfId="0"/>
    <cellStyle name="Vírgula 2 3 5 3 2 2 3" xfId="0"/>
    <cellStyle name="Vírgula 2 3 5 3 2 3" xfId="0"/>
    <cellStyle name="Vírgula 2 3 5 3 2 4" xfId="0"/>
    <cellStyle name="Vírgula 2 3 5 3 3" xfId="0"/>
    <cellStyle name="Vírgula 2 3 5 3 3 2" xfId="0"/>
    <cellStyle name="Vírgula 2 3 5 3 3 3" xfId="0"/>
    <cellStyle name="Vírgula 2 3 5 3 4" xfId="0"/>
    <cellStyle name="Vírgula 2 3 5 3 5" xfId="0"/>
    <cellStyle name="Vírgula 2 3 5 4" xfId="0"/>
    <cellStyle name="Vírgula 2 3 5 4 2" xfId="0"/>
    <cellStyle name="Vírgula 2 3 5 4 2 2" xfId="0"/>
    <cellStyle name="Vírgula 2 3 5 4 2 3" xfId="0"/>
    <cellStyle name="Vírgula 2 3 5 4 3" xfId="0"/>
    <cellStyle name="Vírgula 2 3 5 4 4" xfId="0"/>
    <cellStyle name="Vírgula 2 3 5 5" xfId="0"/>
    <cellStyle name="Vírgula 2 3 5 5 2" xfId="0"/>
    <cellStyle name="Vírgula 2 3 5 5 2 2" xfId="0"/>
    <cellStyle name="Vírgula 2 3 5 5 2 3" xfId="0"/>
    <cellStyle name="Vírgula 2 3 5 5 3" xfId="0"/>
    <cellStyle name="Vírgula 2 3 5 5 4" xfId="0"/>
    <cellStyle name="Vírgula 2 3 5 6" xfId="0"/>
    <cellStyle name="Vírgula 2 3 5 6 2" xfId="0"/>
    <cellStyle name="Vírgula 2 3 5 6 3" xfId="0"/>
    <cellStyle name="Vírgula 2 3 5 7" xfId="0"/>
    <cellStyle name="Vírgula 2 3 5 8" xfId="0"/>
    <cellStyle name="Vírgula 2 3 6" xfId="0"/>
    <cellStyle name="Vírgula 2 3 6 2" xfId="0"/>
    <cellStyle name="Vírgula 2 3 6 2 2" xfId="0"/>
    <cellStyle name="Vírgula 2 3 6 2 2 2" xfId="0"/>
    <cellStyle name="Vírgula 2 3 6 2 2 3" xfId="0"/>
    <cellStyle name="Vírgula 2 3 6 2 3" xfId="0"/>
    <cellStyle name="Vírgula 2 3 6 2 4" xfId="0"/>
    <cellStyle name="Vírgula 2 3 6 3" xfId="0"/>
    <cellStyle name="Vírgula 2 3 6 3 2" xfId="0"/>
    <cellStyle name="Vírgula 2 3 6 3 3" xfId="0"/>
    <cellStyle name="Vírgula 2 3 6 4" xfId="0"/>
    <cellStyle name="Vírgula 2 3 6 5" xfId="0"/>
    <cellStyle name="Vírgula 2 3 7" xfId="0"/>
    <cellStyle name="Vírgula 2 3 7 2" xfId="0"/>
    <cellStyle name="Vírgula 2 3 7 2 2" xfId="0"/>
    <cellStyle name="Vírgula 2 3 7 2 2 2" xfId="0"/>
    <cellStyle name="Vírgula 2 3 7 2 2 3" xfId="0"/>
    <cellStyle name="Vírgula 2 3 7 2 3" xfId="0"/>
    <cellStyle name="Vírgula 2 3 7 2 4" xfId="0"/>
    <cellStyle name="Vírgula 2 3 7 3" xfId="0"/>
    <cellStyle name="Vírgula 2 3 7 3 2" xfId="0"/>
    <cellStyle name="Vírgula 2 3 7 3 3" xfId="0"/>
    <cellStyle name="Vírgula 2 3 7 4" xfId="0"/>
    <cellStyle name="Vírgula 2 3 7 5" xfId="0"/>
    <cellStyle name="Vírgula 2 3 8" xfId="0"/>
    <cellStyle name="Vírgula 2 3 8 2" xfId="0"/>
    <cellStyle name="Vírgula 2 3 8 2 2" xfId="0"/>
    <cellStyle name="Vírgula 2 3 8 2 3" xfId="0"/>
    <cellStyle name="Vírgula 2 3 8 3" xfId="0"/>
    <cellStyle name="Vírgula 2 3 8 4" xfId="0"/>
    <cellStyle name="Vírgula 2 3 9" xfId="0"/>
    <cellStyle name="Vírgula 2 3 9 2" xfId="0"/>
    <cellStyle name="Vírgula 2 3 9 2 2" xfId="0"/>
    <cellStyle name="Vírgula 2 3 9 2 3" xfId="0"/>
    <cellStyle name="Vírgula 2 3 9 3" xfId="0"/>
    <cellStyle name="Vírgula 2 3 9 4" xfId="0"/>
    <cellStyle name="Vírgula 2 4" xfId="0"/>
    <cellStyle name="Vírgula 2 4 10" xfId="0"/>
    <cellStyle name="Vírgula 2 4 11" xfId="0"/>
    <cellStyle name="Vírgula 2 4 2" xfId="0"/>
    <cellStyle name="Vírgula 2 4 2 10" xfId="0"/>
    <cellStyle name="Vírgula 2 4 2 2" xfId="0"/>
    <cellStyle name="Vírgula 2 4 2 2 2" xfId="0"/>
    <cellStyle name="Vírgula 2 4 2 2 2 2" xfId="0"/>
    <cellStyle name="Vírgula 2 4 2 2 2 2 2" xfId="0"/>
    <cellStyle name="Vírgula 2 4 2 2 2 2 2 2" xfId="0"/>
    <cellStyle name="Vírgula 2 4 2 2 2 2 2 3" xfId="0"/>
    <cellStyle name="Vírgula 2 4 2 2 2 2 3" xfId="0"/>
    <cellStyle name="Vírgula 2 4 2 2 2 2 4" xfId="0"/>
    <cellStyle name="Vírgula 2 4 2 2 2 3" xfId="0"/>
    <cellStyle name="Vírgula 2 4 2 2 2 3 2" xfId="0"/>
    <cellStyle name="Vírgula 2 4 2 2 2 3 3" xfId="0"/>
    <cellStyle name="Vírgula 2 4 2 2 2 4" xfId="0"/>
    <cellStyle name="Vírgula 2 4 2 2 2 5" xfId="0"/>
    <cellStyle name="Vírgula 2 4 2 2 3" xfId="0"/>
    <cellStyle name="Vírgula 2 4 2 2 3 2" xfId="0"/>
    <cellStyle name="Vírgula 2 4 2 2 3 2 2" xfId="0"/>
    <cellStyle name="Vírgula 2 4 2 2 3 2 2 2" xfId="0"/>
    <cellStyle name="Vírgula 2 4 2 2 3 2 2 3" xfId="0"/>
    <cellStyle name="Vírgula 2 4 2 2 3 2 3" xfId="0"/>
    <cellStyle name="Vírgula 2 4 2 2 3 2 4" xfId="0"/>
    <cellStyle name="Vírgula 2 4 2 2 3 3" xfId="0"/>
    <cellStyle name="Vírgula 2 4 2 2 3 3 2" xfId="0"/>
    <cellStyle name="Vírgula 2 4 2 2 3 3 3" xfId="0"/>
    <cellStyle name="Vírgula 2 4 2 2 3 4" xfId="0"/>
    <cellStyle name="Vírgula 2 4 2 2 3 5" xfId="0"/>
    <cellStyle name="Vírgula 2 4 2 2 4" xfId="0"/>
    <cellStyle name="Vírgula 2 4 2 2 4 2" xfId="0"/>
    <cellStyle name="Vírgula 2 4 2 2 4 2 2" xfId="0"/>
    <cellStyle name="Vírgula 2 4 2 2 4 2 3" xfId="0"/>
    <cellStyle name="Vírgula 2 4 2 2 4 3" xfId="0"/>
    <cellStyle name="Vírgula 2 4 2 2 4 4" xfId="0"/>
    <cellStyle name="Vírgula 2 4 2 2 5" xfId="0"/>
    <cellStyle name="Vírgula 2 4 2 2 5 2" xfId="0"/>
    <cellStyle name="Vírgula 2 4 2 2 5 2 2" xfId="0"/>
    <cellStyle name="Vírgula 2 4 2 2 5 2 3" xfId="0"/>
    <cellStyle name="Vírgula 2 4 2 2 5 3" xfId="0"/>
    <cellStyle name="Vírgula 2 4 2 2 5 4" xfId="0"/>
    <cellStyle name="Vírgula 2 4 2 2 6" xfId="0"/>
    <cellStyle name="Vírgula 2 4 2 2 6 2" xfId="0"/>
    <cellStyle name="Vírgula 2 4 2 2 6 3" xfId="0"/>
    <cellStyle name="Vírgula 2 4 2 2 7" xfId="0"/>
    <cellStyle name="Vírgula 2 4 2 2 8" xfId="0"/>
    <cellStyle name="Vírgula 2 4 2 3" xfId="0"/>
    <cellStyle name="Vírgula 2 4 2 3 2" xfId="0"/>
    <cellStyle name="Vírgula 2 4 2 3 2 2" xfId="0"/>
    <cellStyle name="Vírgula 2 4 2 3 2 2 2" xfId="0"/>
    <cellStyle name="Vírgula 2 4 2 3 2 2 2 2" xfId="0"/>
    <cellStyle name="Vírgula 2 4 2 3 2 2 2 3" xfId="0"/>
    <cellStyle name="Vírgula 2 4 2 3 2 2 3" xfId="0"/>
    <cellStyle name="Vírgula 2 4 2 3 2 2 4" xfId="0"/>
    <cellStyle name="Vírgula 2 4 2 3 2 3" xfId="0"/>
    <cellStyle name="Vírgula 2 4 2 3 2 3 2" xfId="0"/>
    <cellStyle name="Vírgula 2 4 2 3 2 3 3" xfId="0"/>
    <cellStyle name="Vírgula 2 4 2 3 2 4" xfId="0"/>
    <cellStyle name="Vírgula 2 4 2 3 2 5" xfId="0"/>
    <cellStyle name="Vírgula 2 4 2 3 3" xfId="0"/>
    <cellStyle name="Vírgula 2 4 2 3 3 2" xfId="0"/>
    <cellStyle name="Vírgula 2 4 2 3 3 2 2" xfId="0"/>
    <cellStyle name="Vírgula 2 4 2 3 3 2 2 2" xfId="0"/>
    <cellStyle name="Vírgula 2 4 2 3 3 2 2 3" xfId="0"/>
    <cellStyle name="Vírgula 2 4 2 3 3 2 3" xfId="0"/>
    <cellStyle name="Vírgula 2 4 2 3 3 2 4" xfId="0"/>
    <cellStyle name="Vírgula 2 4 2 3 3 3" xfId="0"/>
    <cellStyle name="Vírgula 2 4 2 3 3 3 2" xfId="0"/>
    <cellStyle name="Vírgula 2 4 2 3 3 3 3" xfId="0"/>
    <cellStyle name="Vírgula 2 4 2 3 3 4" xfId="0"/>
    <cellStyle name="Vírgula 2 4 2 3 3 5" xfId="0"/>
    <cellStyle name="Vírgula 2 4 2 3 4" xfId="0"/>
    <cellStyle name="Vírgula 2 4 2 3 4 2" xfId="0"/>
    <cellStyle name="Vírgula 2 4 2 3 4 2 2" xfId="0"/>
    <cellStyle name="Vírgula 2 4 2 3 4 2 3" xfId="0"/>
    <cellStyle name="Vírgula 2 4 2 3 4 3" xfId="0"/>
    <cellStyle name="Vírgula 2 4 2 3 4 4" xfId="0"/>
    <cellStyle name="Vírgula 2 4 2 3 5" xfId="0"/>
    <cellStyle name="Vírgula 2 4 2 3 5 2" xfId="0"/>
    <cellStyle name="Vírgula 2 4 2 3 5 2 2" xfId="0"/>
    <cellStyle name="Vírgula 2 4 2 3 5 2 3" xfId="0"/>
    <cellStyle name="Vírgula 2 4 2 3 5 3" xfId="0"/>
    <cellStyle name="Vírgula 2 4 2 3 5 4" xfId="0"/>
    <cellStyle name="Vírgula 2 4 2 3 6" xfId="0"/>
    <cellStyle name="Vírgula 2 4 2 3 6 2" xfId="0"/>
    <cellStyle name="Vírgula 2 4 2 3 6 3" xfId="0"/>
    <cellStyle name="Vírgula 2 4 2 3 7" xfId="0"/>
    <cellStyle name="Vírgula 2 4 2 3 8" xfId="0"/>
    <cellStyle name="Vírgula 2 4 2 4" xfId="0"/>
    <cellStyle name="Vírgula 2 4 2 4 2" xfId="0"/>
    <cellStyle name="Vírgula 2 4 2 4 2 2" xfId="0"/>
    <cellStyle name="Vírgula 2 4 2 4 2 2 2" xfId="0"/>
    <cellStyle name="Vírgula 2 4 2 4 2 2 3" xfId="0"/>
    <cellStyle name="Vírgula 2 4 2 4 2 3" xfId="0"/>
    <cellStyle name="Vírgula 2 4 2 4 2 4" xfId="0"/>
    <cellStyle name="Vírgula 2 4 2 4 3" xfId="0"/>
    <cellStyle name="Vírgula 2 4 2 4 3 2" xfId="0"/>
    <cellStyle name="Vírgula 2 4 2 4 3 3" xfId="0"/>
    <cellStyle name="Vírgula 2 4 2 4 4" xfId="0"/>
    <cellStyle name="Vírgula 2 4 2 4 5" xfId="0"/>
    <cellStyle name="Vírgula 2 4 2 5" xfId="0"/>
    <cellStyle name="Vírgula 2 4 2 5 2" xfId="0"/>
    <cellStyle name="Vírgula 2 4 2 5 2 2" xfId="0"/>
    <cellStyle name="Vírgula 2 4 2 5 2 2 2" xfId="0"/>
    <cellStyle name="Vírgula 2 4 2 5 2 2 3" xfId="0"/>
    <cellStyle name="Vírgula 2 4 2 5 2 3" xfId="0"/>
    <cellStyle name="Vírgula 2 4 2 5 2 4" xfId="0"/>
    <cellStyle name="Vírgula 2 4 2 5 3" xfId="0"/>
    <cellStyle name="Vírgula 2 4 2 5 3 2" xfId="0"/>
    <cellStyle name="Vírgula 2 4 2 5 3 3" xfId="0"/>
    <cellStyle name="Vírgula 2 4 2 5 4" xfId="0"/>
    <cellStyle name="Vírgula 2 4 2 5 5" xfId="0"/>
    <cellStyle name="Vírgula 2 4 2 6" xfId="0"/>
    <cellStyle name="Vírgula 2 4 2 6 2" xfId="0"/>
    <cellStyle name="Vírgula 2 4 2 6 2 2" xfId="0"/>
    <cellStyle name="Vírgula 2 4 2 6 2 3" xfId="0"/>
    <cellStyle name="Vírgula 2 4 2 6 3" xfId="0"/>
    <cellStyle name="Vírgula 2 4 2 6 4" xfId="0"/>
    <cellStyle name="Vírgula 2 4 2 7" xfId="0"/>
    <cellStyle name="Vírgula 2 4 2 7 2" xfId="0"/>
    <cellStyle name="Vírgula 2 4 2 7 2 2" xfId="0"/>
    <cellStyle name="Vírgula 2 4 2 7 2 3" xfId="0"/>
    <cellStyle name="Vírgula 2 4 2 7 3" xfId="0"/>
    <cellStyle name="Vírgula 2 4 2 7 4" xfId="0"/>
    <cellStyle name="Vírgula 2 4 2 8" xfId="0"/>
    <cellStyle name="Vírgula 2 4 2 8 2" xfId="0"/>
    <cellStyle name="Vírgula 2 4 2 8 3" xfId="0"/>
    <cellStyle name="Vírgula 2 4 2 9" xfId="0"/>
    <cellStyle name="Vírgula 2 4 3" xfId="0"/>
    <cellStyle name="Vírgula 2 4 3 2" xfId="0"/>
    <cellStyle name="Vírgula 2 4 3 2 2" xfId="0"/>
    <cellStyle name="Vírgula 2 4 3 2 2 2" xfId="0"/>
    <cellStyle name="Vírgula 2 4 3 2 2 2 2" xfId="0"/>
    <cellStyle name="Vírgula 2 4 3 2 2 2 2 2" xfId="0"/>
    <cellStyle name="Vírgula 2 4 3 2 2 2 2 3" xfId="0"/>
    <cellStyle name="Vírgula 2 4 3 2 2 2 3" xfId="0"/>
    <cellStyle name="Vírgula 2 4 3 2 2 2 4" xfId="0"/>
    <cellStyle name="Vírgula 2 4 3 2 2 3" xfId="0"/>
    <cellStyle name="Vírgula 2 4 3 2 2 3 2" xfId="0"/>
    <cellStyle name="Vírgula 2 4 3 2 2 3 3" xfId="0"/>
    <cellStyle name="Vírgula 2 4 3 2 2 4" xfId="0"/>
    <cellStyle name="Vírgula 2 4 3 2 2 5" xfId="0"/>
    <cellStyle name="Vírgula 2 4 3 2 3" xfId="0"/>
    <cellStyle name="Vírgula 2 4 3 2 3 2" xfId="0"/>
    <cellStyle name="Vírgula 2 4 3 2 3 2 2" xfId="0"/>
    <cellStyle name="Vírgula 2 4 3 2 3 2 2 2" xfId="0"/>
    <cellStyle name="Vírgula 2 4 3 2 3 2 2 3" xfId="0"/>
    <cellStyle name="Vírgula 2 4 3 2 3 2 3" xfId="0"/>
    <cellStyle name="Vírgula 2 4 3 2 3 2 4" xfId="0"/>
    <cellStyle name="Vírgula 2 4 3 2 3 3" xfId="0"/>
    <cellStyle name="Vírgula 2 4 3 2 3 3 2" xfId="0"/>
    <cellStyle name="Vírgula 2 4 3 2 3 3 3" xfId="0"/>
    <cellStyle name="Vírgula 2 4 3 2 3 4" xfId="0"/>
    <cellStyle name="Vírgula 2 4 3 2 3 5" xfId="0"/>
    <cellStyle name="Vírgula 2 4 3 2 4" xfId="0"/>
    <cellStyle name="Vírgula 2 4 3 2 4 2" xfId="0"/>
    <cellStyle name="Vírgula 2 4 3 2 4 2 2" xfId="0"/>
    <cellStyle name="Vírgula 2 4 3 2 4 2 3" xfId="0"/>
    <cellStyle name="Vírgula 2 4 3 2 4 3" xfId="0"/>
    <cellStyle name="Vírgula 2 4 3 2 4 4" xfId="0"/>
    <cellStyle name="Vírgula 2 4 3 2 5" xfId="0"/>
    <cellStyle name="Vírgula 2 4 3 2 5 2" xfId="0"/>
    <cellStyle name="Vírgula 2 4 3 2 5 2 2" xfId="0"/>
    <cellStyle name="Vírgula 2 4 3 2 5 2 3" xfId="0"/>
    <cellStyle name="Vírgula 2 4 3 2 5 3" xfId="0"/>
    <cellStyle name="Vírgula 2 4 3 2 5 4" xfId="0"/>
    <cellStyle name="Vírgula 2 4 3 2 6" xfId="0"/>
    <cellStyle name="Vírgula 2 4 3 2 6 2" xfId="0"/>
    <cellStyle name="Vírgula 2 4 3 2 6 3" xfId="0"/>
    <cellStyle name="Vírgula 2 4 3 2 7" xfId="0"/>
    <cellStyle name="Vírgula 2 4 3 2 8" xfId="0"/>
    <cellStyle name="Vírgula 2 4 3 3" xfId="0"/>
    <cellStyle name="Vírgula 2 4 3 3 2" xfId="0"/>
    <cellStyle name="Vírgula 2 4 3 3 2 2" xfId="0"/>
    <cellStyle name="Vírgula 2 4 3 3 2 2 2" xfId="0"/>
    <cellStyle name="Vírgula 2 4 3 3 2 2 3" xfId="0"/>
    <cellStyle name="Vírgula 2 4 3 3 2 3" xfId="0"/>
    <cellStyle name="Vírgula 2 4 3 3 2 4" xfId="0"/>
    <cellStyle name="Vírgula 2 4 3 3 3" xfId="0"/>
    <cellStyle name="Vírgula 2 4 3 3 3 2" xfId="0"/>
    <cellStyle name="Vírgula 2 4 3 3 3 3" xfId="0"/>
    <cellStyle name="Vírgula 2 4 3 3 4" xfId="0"/>
    <cellStyle name="Vírgula 2 4 3 3 5" xfId="0"/>
    <cellStyle name="Vírgula 2 4 3 4" xfId="0"/>
    <cellStyle name="Vírgula 2 4 3 4 2" xfId="0"/>
    <cellStyle name="Vírgula 2 4 3 4 2 2" xfId="0"/>
    <cellStyle name="Vírgula 2 4 3 4 2 2 2" xfId="0"/>
    <cellStyle name="Vírgula 2 4 3 4 2 2 3" xfId="0"/>
    <cellStyle name="Vírgula 2 4 3 4 2 3" xfId="0"/>
    <cellStyle name="Vírgula 2 4 3 4 2 4" xfId="0"/>
    <cellStyle name="Vírgula 2 4 3 4 3" xfId="0"/>
    <cellStyle name="Vírgula 2 4 3 4 3 2" xfId="0"/>
    <cellStyle name="Vírgula 2 4 3 4 3 3" xfId="0"/>
    <cellStyle name="Vírgula 2 4 3 4 4" xfId="0"/>
    <cellStyle name="Vírgula 2 4 3 4 5" xfId="0"/>
    <cellStyle name="Vírgula 2 4 3 5" xfId="0"/>
    <cellStyle name="Vírgula 2 4 3 5 2" xfId="0"/>
    <cellStyle name="Vírgula 2 4 3 5 2 2" xfId="0"/>
    <cellStyle name="Vírgula 2 4 3 5 2 3" xfId="0"/>
    <cellStyle name="Vírgula 2 4 3 5 3" xfId="0"/>
    <cellStyle name="Vírgula 2 4 3 5 4" xfId="0"/>
    <cellStyle name="Vírgula 2 4 3 6" xfId="0"/>
    <cellStyle name="Vírgula 2 4 3 6 2" xfId="0"/>
    <cellStyle name="Vírgula 2 4 3 6 2 2" xfId="0"/>
    <cellStyle name="Vírgula 2 4 3 6 2 3" xfId="0"/>
    <cellStyle name="Vírgula 2 4 3 6 3" xfId="0"/>
    <cellStyle name="Vírgula 2 4 3 6 4" xfId="0"/>
    <cellStyle name="Vírgula 2 4 3 7" xfId="0"/>
    <cellStyle name="Vírgula 2 4 3 7 2" xfId="0"/>
    <cellStyle name="Vírgula 2 4 3 7 3" xfId="0"/>
    <cellStyle name="Vírgula 2 4 3 8" xfId="0"/>
    <cellStyle name="Vírgula 2 4 3 9" xfId="0"/>
    <cellStyle name="Vírgula 2 4 4" xfId="0"/>
    <cellStyle name="Vírgula 2 4 4 2" xfId="0"/>
    <cellStyle name="Vírgula 2 4 4 2 2" xfId="0"/>
    <cellStyle name="Vírgula 2 4 4 2 2 2" xfId="0"/>
    <cellStyle name="Vírgula 2 4 4 2 2 2 2" xfId="0"/>
    <cellStyle name="Vírgula 2 4 4 2 2 2 3" xfId="0"/>
    <cellStyle name="Vírgula 2 4 4 2 2 3" xfId="0"/>
    <cellStyle name="Vírgula 2 4 4 2 2 4" xfId="0"/>
    <cellStyle name="Vírgula 2 4 4 2 3" xfId="0"/>
    <cellStyle name="Vírgula 2 4 4 2 3 2" xfId="0"/>
    <cellStyle name="Vírgula 2 4 4 2 3 3" xfId="0"/>
    <cellStyle name="Vírgula 2 4 4 2 4" xfId="0"/>
    <cellStyle name="Vírgula 2 4 4 2 5" xfId="0"/>
    <cellStyle name="Vírgula 2 4 4 3" xfId="0"/>
    <cellStyle name="Vírgula 2 4 4 3 2" xfId="0"/>
    <cellStyle name="Vírgula 2 4 4 3 2 2" xfId="0"/>
    <cellStyle name="Vírgula 2 4 4 3 2 2 2" xfId="0"/>
    <cellStyle name="Vírgula 2 4 4 3 2 2 3" xfId="0"/>
    <cellStyle name="Vírgula 2 4 4 3 2 3" xfId="0"/>
    <cellStyle name="Vírgula 2 4 4 3 2 4" xfId="0"/>
    <cellStyle name="Vírgula 2 4 4 3 3" xfId="0"/>
    <cellStyle name="Vírgula 2 4 4 3 3 2" xfId="0"/>
    <cellStyle name="Vírgula 2 4 4 3 3 3" xfId="0"/>
    <cellStyle name="Vírgula 2 4 4 3 4" xfId="0"/>
    <cellStyle name="Vírgula 2 4 4 3 5" xfId="0"/>
    <cellStyle name="Vírgula 2 4 4 4" xfId="0"/>
    <cellStyle name="Vírgula 2 4 4 4 2" xfId="0"/>
    <cellStyle name="Vírgula 2 4 4 4 2 2" xfId="0"/>
    <cellStyle name="Vírgula 2 4 4 4 2 3" xfId="0"/>
    <cellStyle name="Vírgula 2 4 4 4 3" xfId="0"/>
    <cellStyle name="Vírgula 2 4 4 4 4" xfId="0"/>
    <cellStyle name="Vírgula 2 4 4 5" xfId="0"/>
    <cellStyle name="Vírgula 2 4 4 5 2" xfId="0"/>
    <cellStyle name="Vírgula 2 4 4 5 2 2" xfId="0"/>
    <cellStyle name="Vírgula 2 4 4 5 2 3" xfId="0"/>
    <cellStyle name="Vírgula 2 4 4 5 3" xfId="0"/>
    <cellStyle name="Vírgula 2 4 4 5 4" xfId="0"/>
    <cellStyle name="Vírgula 2 4 4 6" xfId="0"/>
    <cellStyle name="Vírgula 2 4 4 6 2" xfId="0"/>
    <cellStyle name="Vírgula 2 4 4 6 3" xfId="0"/>
    <cellStyle name="Vírgula 2 4 4 7" xfId="0"/>
    <cellStyle name="Vírgula 2 4 4 8" xfId="0"/>
    <cellStyle name="Vírgula 2 4 5" xfId="0"/>
    <cellStyle name="Vírgula 2 4 5 2" xfId="0"/>
    <cellStyle name="Vírgula 2 4 5 2 2" xfId="0"/>
    <cellStyle name="Vírgula 2 4 5 2 2 2" xfId="0"/>
    <cellStyle name="Vírgula 2 4 5 2 2 3" xfId="0"/>
    <cellStyle name="Vírgula 2 4 5 2 3" xfId="0"/>
    <cellStyle name="Vírgula 2 4 5 2 4" xfId="0"/>
    <cellStyle name="Vírgula 2 4 5 3" xfId="0"/>
    <cellStyle name="Vírgula 2 4 5 3 2" xfId="0"/>
    <cellStyle name="Vírgula 2 4 5 3 3" xfId="0"/>
    <cellStyle name="Vírgula 2 4 5 4" xfId="0"/>
    <cellStyle name="Vírgula 2 4 5 5" xfId="0"/>
    <cellStyle name="Vírgula 2 4 6" xfId="0"/>
    <cellStyle name="Vírgula 2 4 6 2" xfId="0"/>
    <cellStyle name="Vírgula 2 4 6 2 2" xfId="0"/>
    <cellStyle name="Vírgula 2 4 6 2 2 2" xfId="0"/>
    <cellStyle name="Vírgula 2 4 6 2 2 3" xfId="0"/>
    <cellStyle name="Vírgula 2 4 6 2 3" xfId="0"/>
    <cellStyle name="Vírgula 2 4 6 2 4" xfId="0"/>
    <cellStyle name="Vírgula 2 4 6 3" xfId="0"/>
    <cellStyle name="Vírgula 2 4 6 3 2" xfId="0"/>
    <cellStyle name="Vírgula 2 4 6 3 3" xfId="0"/>
    <cellStyle name="Vírgula 2 4 6 4" xfId="0"/>
    <cellStyle name="Vírgula 2 4 6 5" xfId="0"/>
    <cellStyle name="Vírgula 2 4 7" xfId="0"/>
    <cellStyle name="Vírgula 2 4 7 2" xfId="0"/>
    <cellStyle name="Vírgula 2 4 7 2 2" xfId="0"/>
    <cellStyle name="Vírgula 2 4 7 2 3" xfId="0"/>
    <cellStyle name="Vírgula 2 4 7 3" xfId="0"/>
    <cellStyle name="Vírgula 2 4 7 4" xfId="0"/>
    <cellStyle name="Vírgula 2 4 8" xfId="0"/>
    <cellStyle name="Vírgula 2 4 8 2" xfId="0"/>
    <cellStyle name="Vírgula 2 4 8 2 2" xfId="0"/>
    <cellStyle name="Vírgula 2 4 8 2 3" xfId="0"/>
    <cellStyle name="Vírgula 2 4 8 3" xfId="0"/>
    <cellStyle name="Vírgula 2 4 8 4" xfId="0"/>
    <cellStyle name="Vírgula 2 4 9" xfId="0"/>
    <cellStyle name="Vírgula 2 4 9 2" xfId="0"/>
    <cellStyle name="Vírgula 2 4 9 3" xfId="0"/>
    <cellStyle name="Vírgula 2 5" xfId="0"/>
    <cellStyle name="Vírgula 2 5 10" xfId="0"/>
    <cellStyle name="Vírgula 2 5 2" xfId="0"/>
    <cellStyle name="Vírgula 2 5 2 2" xfId="0"/>
    <cellStyle name="Vírgula 2 5 2 2 2" xfId="0"/>
    <cellStyle name="Vírgula 2 5 2 2 2 2" xfId="0"/>
    <cellStyle name="Vírgula 2 5 2 2 2 2 2" xfId="0"/>
    <cellStyle name="Vírgula 2 5 2 2 2 2 3" xfId="0"/>
    <cellStyle name="Vírgula 2 5 2 2 2 3" xfId="0"/>
    <cellStyle name="Vírgula 2 5 2 2 2 4" xfId="0"/>
    <cellStyle name="Vírgula 2 5 2 2 3" xfId="0"/>
    <cellStyle name="Vírgula 2 5 2 2 3 2" xfId="0"/>
    <cellStyle name="Vírgula 2 5 2 2 3 3" xfId="0"/>
    <cellStyle name="Vírgula 2 5 2 2 4" xfId="0"/>
    <cellStyle name="Vírgula 2 5 2 2 5" xfId="0"/>
    <cellStyle name="Vírgula 2 5 2 3" xfId="0"/>
    <cellStyle name="Vírgula 2 5 2 3 2" xfId="0"/>
    <cellStyle name="Vírgula 2 5 2 3 2 2" xfId="0"/>
    <cellStyle name="Vírgula 2 5 2 3 2 2 2" xfId="0"/>
    <cellStyle name="Vírgula 2 5 2 3 2 2 3" xfId="0"/>
    <cellStyle name="Vírgula 2 5 2 3 2 3" xfId="0"/>
    <cellStyle name="Vírgula 2 5 2 3 2 4" xfId="0"/>
    <cellStyle name="Vírgula 2 5 2 3 3" xfId="0"/>
    <cellStyle name="Vírgula 2 5 2 3 3 2" xfId="0"/>
    <cellStyle name="Vírgula 2 5 2 3 3 3" xfId="0"/>
    <cellStyle name="Vírgula 2 5 2 3 4" xfId="0"/>
    <cellStyle name="Vírgula 2 5 2 3 5" xfId="0"/>
    <cellStyle name="Vírgula 2 5 2 4" xfId="0"/>
    <cellStyle name="Vírgula 2 5 2 4 2" xfId="0"/>
    <cellStyle name="Vírgula 2 5 2 4 2 2" xfId="0"/>
    <cellStyle name="Vírgula 2 5 2 4 2 3" xfId="0"/>
    <cellStyle name="Vírgula 2 5 2 4 3" xfId="0"/>
    <cellStyle name="Vírgula 2 5 2 4 4" xfId="0"/>
    <cellStyle name="Vírgula 2 5 2 5" xfId="0"/>
    <cellStyle name="Vírgula 2 5 2 5 2" xfId="0"/>
    <cellStyle name="Vírgula 2 5 2 5 2 2" xfId="0"/>
    <cellStyle name="Vírgula 2 5 2 5 2 3" xfId="0"/>
    <cellStyle name="Vírgula 2 5 2 5 3" xfId="0"/>
    <cellStyle name="Vírgula 2 5 2 5 4" xfId="0"/>
    <cellStyle name="Vírgula 2 5 2 6" xfId="0"/>
    <cellStyle name="Vírgula 2 5 2 6 2" xfId="0"/>
    <cellStyle name="Vírgula 2 5 2 6 3" xfId="0"/>
    <cellStyle name="Vírgula 2 5 2 7" xfId="0"/>
    <cellStyle name="Vírgula 2 5 2 8" xfId="0"/>
    <cellStyle name="Vírgula 2 5 3" xfId="0"/>
    <cellStyle name="Vírgula 2 5 3 2" xfId="0"/>
    <cellStyle name="Vírgula 2 5 3 2 2" xfId="0"/>
    <cellStyle name="Vírgula 2 5 3 2 2 2" xfId="0"/>
    <cellStyle name="Vírgula 2 5 3 2 2 2 2" xfId="0"/>
    <cellStyle name="Vírgula 2 5 3 2 2 2 3" xfId="0"/>
    <cellStyle name="Vírgula 2 5 3 2 2 3" xfId="0"/>
    <cellStyle name="Vírgula 2 5 3 2 2 4" xfId="0"/>
    <cellStyle name="Vírgula 2 5 3 2 3" xfId="0"/>
    <cellStyle name="Vírgula 2 5 3 2 3 2" xfId="0"/>
    <cellStyle name="Vírgula 2 5 3 2 3 3" xfId="0"/>
    <cellStyle name="Vírgula 2 5 3 2 4" xfId="0"/>
    <cellStyle name="Vírgula 2 5 3 2 5" xfId="0"/>
    <cellStyle name="Vírgula 2 5 3 3" xfId="0"/>
    <cellStyle name="Vírgula 2 5 3 3 2" xfId="0"/>
    <cellStyle name="Vírgula 2 5 3 3 2 2" xfId="0"/>
    <cellStyle name="Vírgula 2 5 3 3 2 2 2" xfId="0"/>
    <cellStyle name="Vírgula 2 5 3 3 2 2 3" xfId="0"/>
    <cellStyle name="Vírgula 2 5 3 3 2 3" xfId="0"/>
    <cellStyle name="Vírgula 2 5 3 3 2 4" xfId="0"/>
    <cellStyle name="Vírgula 2 5 3 3 3" xfId="0"/>
    <cellStyle name="Vírgula 2 5 3 3 3 2" xfId="0"/>
    <cellStyle name="Vírgula 2 5 3 3 3 3" xfId="0"/>
    <cellStyle name="Vírgula 2 5 3 3 4" xfId="0"/>
    <cellStyle name="Vírgula 2 5 3 3 5" xfId="0"/>
    <cellStyle name="Vírgula 2 5 3 4" xfId="0"/>
    <cellStyle name="Vírgula 2 5 3 4 2" xfId="0"/>
    <cellStyle name="Vírgula 2 5 3 4 2 2" xfId="0"/>
    <cellStyle name="Vírgula 2 5 3 4 2 3" xfId="0"/>
    <cellStyle name="Vírgula 2 5 3 4 3" xfId="0"/>
    <cellStyle name="Vírgula 2 5 3 4 4" xfId="0"/>
    <cellStyle name="Vírgula 2 5 3 5" xfId="0"/>
    <cellStyle name="Vírgula 2 5 3 5 2" xfId="0"/>
    <cellStyle name="Vírgula 2 5 3 5 2 2" xfId="0"/>
    <cellStyle name="Vírgula 2 5 3 5 2 3" xfId="0"/>
    <cellStyle name="Vírgula 2 5 3 5 3" xfId="0"/>
    <cellStyle name="Vírgula 2 5 3 5 4" xfId="0"/>
    <cellStyle name="Vírgula 2 5 3 6" xfId="0"/>
    <cellStyle name="Vírgula 2 5 3 6 2" xfId="0"/>
    <cellStyle name="Vírgula 2 5 3 6 3" xfId="0"/>
    <cellStyle name="Vírgula 2 5 3 7" xfId="0"/>
    <cellStyle name="Vírgula 2 5 3 8" xfId="0"/>
    <cellStyle name="Vírgula 2 5 4" xfId="0"/>
    <cellStyle name="Vírgula 2 5 4 2" xfId="0"/>
    <cellStyle name="Vírgula 2 5 4 2 2" xfId="0"/>
    <cellStyle name="Vírgula 2 5 4 2 2 2" xfId="0"/>
    <cellStyle name="Vírgula 2 5 4 2 2 3" xfId="0"/>
    <cellStyle name="Vírgula 2 5 4 2 3" xfId="0"/>
    <cellStyle name="Vírgula 2 5 4 2 4" xfId="0"/>
    <cellStyle name="Vírgula 2 5 4 3" xfId="0"/>
    <cellStyle name="Vírgula 2 5 4 3 2" xfId="0"/>
    <cellStyle name="Vírgula 2 5 4 3 3" xfId="0"/>
    <cellStyle name="Vírgula 2 5 4 4" xfId="0"/>
    <cellStyle name="Vírgula 2 5 4 5" xfId="0"/>
    <cellStyle name="Vírgula 2 5 5" xfId="0"/>
    <cellStyle name="Vírgula 2 5 5 2" xfId="0"/>
    <cellStyle name="Vírgula 2 5 5 2 2" xfId="0"/>
    <cellStyle name="Vírgula 2 5 5 2 2 2" xfId="0"/>
    <cellStyle name="Vírgula 2 5 5 2 2 3" xfId="0"/>
    <cellStyle name="Vírgula 2 5 5 2 3" xfId="0"/>
    <cellStyle name="Vírgula 2 5 5 2 4" xfId="0"/>
    <cellStyle name="Vírgula 2 5 5 3" xfId="0"/>
    <cellStyle name="Vírgula 2 5 5 3 2" xfId="0"/>
    <cellStyle name="Vírgula 2 5 5 3 3" xfId="0"/>
    <cellStyle name="Vírgula 2 5 5 4" xfId="0"/>
    <cellStyle name="Vírgula 2 5 5 5" xfId="0"/>
    <cellStyle name="Vírgula 2 5 6" xfId="0"/>
    <cellStyle name="Vírgula 2 5 6 2" xfId="0"/>
    <cellStyle name="Vírgula 2 5 6 2 2" xfId="0"/>
    <cellStyle name="Vírgula 2 5 6 2 3" xfId="0"/>
    <cellStyle name="Vírgula 2 5 6 3" xfId="0"/>
    <cellStyle name="Vírgula 2 5 6 4" xfId="0"/>
    <cellStyle name="Vírgula 2 5 7" xfId="0"/>
    <cellStyle name="Vírgula 2 5 7 2" xfId="0"/>
    <cellStyle name="Vírgula 2 5 7 2 2" xfId="0"/>
    <cellStyle name="Vírgula 2 5 7 2 3" xfId="0"/>
    <cellStyle name="Vírgula 2 5 7 3" xfId="0"/>
    <cellStyle name="Vírgula 2 5 7 4" xfId="0"/>
    <cellStyle name="Vírgula 2 5 8" xfId="0"/>
    <cellStyle name="Vírgula 2 5 8 2" xfId="0"/>
    <cellStyle name="Vírgula 2 5 8 3" xfId="0"/>
    <cellStyle name="Vírgula 2 5 9" xfId="0"/>
    <cellStyle name="Vírgula 2 6" xfId="0"/>
    <cellStyle name="Vírgula 2 6 2" xfId="0"/>
    <cellStyle name="Vírgula 2 6 2 2" xfId="0"/>
    <cellStyle name="Vírgula 2 6 2 2 2" xfId="0"/>
    <cellStyle name="Vírgula 2 6 2 2 2 2" xfId="0"/>
    <cellStyle name="Vírgula 2 6 2 2 2 2 2" xfId="0"/>
    <cellStyle name="Vírgula 2 6 2 2 2 2 3" xfId="0"/>
    <cellStyle name="Vírgula 2 6 2 2 2 3" xfId="0"/>
    <cellStyle name="Vírgula 2 6 2 2 2 4" xfId="0"/>
    <cellStyle name="Vírgula 2 6 2 2 3" xfId="0"/>
    <cellStyle name="Vírgula 2 6 2 2 3 2" xfId="0"/>
    <cellStyle name="Vírgula 2 6 2 2 3 3" xfId="0"/>
    <cellStyle name="Vírgula 2 6 2 2 4" xfId="0"/>
    <cellStyle name="Vírgula 2 6 2 2 5" xfId="0"/>
    <cellStyle name="Vírgula 2 6 2 3" xfId="0"/>
    <cellStyle name="Vírgula 2 6 2 3 2" xfId="0"/>
    <cellStyle name="Vírgula 2 6 2 3 2 2" xfId="0"/>
    <cellStyle name="Vírgula 2 6 2 3 2 2 2" xfId="0"/>
    <cellStyle name="Vírgula 2 6 2 3 2 2 3" xfId="0"/>
    <cellStyle name="Vírgula 2 6 2 3 2 3" xfId="0"/>
    <cellStyle name="Vírgula 2 6 2 3 2 4" xfId="0"/>
    <cellStyle name="Vírgula 2 6 2 3 3" xfId="0"/>
    <cellStyle name="Vírgula 2 6 2 3 3 2" xfId="0"/>
    <cellStyle name="Vírgula 2 6 2 3 3 3" xfId="0"/>
    <cellStyle name="Vírgula 2 6 2 3 4" xfId="0"/>
    <cellStyle name="Vírgula 2 6 2 3 5" xfId="0"/>
    <cellStyle name="Vírgula 2 6 2 4" xfId="0"/>
    <cellStyle name="Vírgula 2 6 2 4 2" xfId="0"/>
    <cellStyle name="Vírgula 2 6 2 4 2 2" xfId="0"/>
    <cellStyle name="Vírgula 2 6 2 4 2 3" xfId="0"/>
    <cellStyle name="Vírgula 2 6 2 4 3" xfId="0"/>
    <cellStyle name="Vírgula 2 6 2 4 4" xfId="0"/>
    <cellStyle name="Vírgula 2 6 2 5" xfId="0"/>
    <cellStyle name="Vírgula 2 6 2 5 2" xfId="0"/>
    <cellStyle name="Vírgula 2 6 2 5 2 2" xfId="0"/>
    <cellStyle name="Vírgula 2 6 2 5 2 3" xfId="0"/>
    <cellStyle name="Vírgula 2 6 2 5 3" xfId="0"/>
    <cellStyle name="Vírgula 2 6 2 5 4" xfId="0"/>
    <cellStyle name="Vírgula 2 6 2 6" xfId="0"/>
    <cellStyle name="Vírgula 2 6 2 6 2" xfId="0"/>
    <cellStyle name="Vírgula 2 6 2 6 3" xfId="0"/>
    <cellStyle name="Vírgula 2 6 2 7" xfId="0"/>
    <cellStyle name="Vírgula 2 6 2 8" xfId="0"/>
    <cellStyle name="Vírgula 2 6 3" xfId="0"/>
    <cellStyle name="Vírgula 2 6 3 2" xfId="0"/>
    <cellStyle name="Vírgula 2 6 3 2 2" xfId="0"/>
    <cellStyle name="Vírgula 2 6 3 2 2 2" xfId="0"/>
    <cellStyle name="Vírgula 2 6 3 2 2 3" xfId="0"/>
    <cellStyle name="Vírgula 2 6 3 2 3" xfId="0"/>
    <cellStyle name="Vírgula 2 6 3 2 4" xfId="0"/>
    <cellStyle name="Vírgula 2 6 3 3" xfId="0"/>
    <cellStyle name="Vírgula 2 6 3 3 2" xfId="0"/>
    <cellStyle name="Vírgula 2 6 3 3 3" xfId="0"/>
    <cellStyle name="Vírgula 2 6 3 4" xfId="0"/>
    <cellStyle name="Vírgula 2 6 3 5" xfId="0"/>
    <cellStyle name="Vírgula 2 6 4" xfId="0"/>
    <cellStyle name="Vírgula 2 6 4 2" xfId="0"/>
    <cellStyle name="Vírgula 2 6 4 2 2" xfId="0"/>
    <cellStyle name="Vírgula 2 6 4 2 2 2" xfId="0"/>
    <cellStyle name="Vírgula 2 6 4 2 2 3" xfId="0"/>
    <cellStyle name="Vírgula 2 6 4 2 3" xfId="0"/>
    <cellStyle name="Vírgula 2 6 4 2 4" xfId="0"/>
    <cellStyle name="Vírgula 2 6 4 3" xfId="0"/>
    <cellStyle name="Vírgula 2 6 4 3 2" xfId="0"/>
    <cellStyle name="Vírgula 2 6 4 3 3" xfId="0"/>
    <cellStyle name="Vírgula 2 6 4 4" xfId="0"/>
    <cellStyle name="Vírgula 2 6 4 5" xfId="0"/>
    <cellStyle name="Vírgula 2 6 5" xfId="0"/>
    <cellStyle name="Vírgula 2 6 5 2" xfId="0"/>
    <cellStyle name="Vírgula 2 6 5 2 2" xfId="0"/>
    <cellStyle name="Vírgula 2 6 5 2 3" xfId="0"/>
    <cellStyle name="Vírgula 2 6 5 3" xfId="0"/>
    <cellStyle name="Vírgula 2 6 5 4" xfId="0"/>
    <cellStyle name="Vírgula 2 6 6" xfId="0"/>
    <cellStyle name="Vírgula 2 6 6 2" xfId="0"/>
    <cellStyle name="Vírgula 2 6 6 2 2" xfId="0"/>
    <cellStyle name="Vírgula 2 6 6 2 3" xfId="0"/>
    <cellStyle name="Vírgula 2 6 6 3" xfId="0"/>
    <cellStyle name="Vírgula 2 6 6 4" xfId="0"/>
    <cellStyle name="Vírgula 2 6 7" xfId="0"/>
    <cellStyle name="Vírgula 2 6 7 2" xfId="0"/>
    <cellStyle name="Vírgula 2 6 7 3" xfId="0"/>
    <cellStyle name="Vírgula 2 6 8" xfId="0"/>
    <cellStyle name="Vírgula 2 6 9" xfId="0"/>
    <cellStyle name="Vírgula 2 7" xfId="0"/>
    <cellStyle name="Vírgula 2 7 2" xfId="0"/>
    <cellStyle name="Vírgula 2 7 2 2" xfId="0"/>
    <cellStyle name="Vírgula 2 7 2 2 2" xfId="0"/>
    <cellStyle name="Vírgula 2 7 2 2 2 2" xfId="0"/>
    <cellStyle name="Vírgula 2 7 2 2 2 3" xfId="0"/>
    <cellStyle name="Vírgula 2 7 2 2 3" xfId="0"/>
    <cellStyle name="Vírgula 2 7 2 2 4" xfId="0"/>
    <cellStyle name="Vírgula 2 7 2 3" xfId="0"/>
    <cellStyle name="Vírgula 2 7 2 3 2" xfId="0"/>
    <cellStyle name="Vírgula 2 7 2 3 3" xfId="0"/>
    <cellStyle name="Vírgula 2 7 2 4" xfId="0"/>
    <cellStyle name="Vírgula 2 7 2 5" xfId="0"/>
    <cellStyle name="Vírgula 2 7 3" xfId="0"/>
    <cellStyle name="Vírgula 2 7 3 2" xfId="0"/>
    <cellStyle name="Vírgula 2 7 3 2 2" xfId="0"/>
    <cellStyle name="Vírgula 2 7 3 2 2 2" xfId="0"/>
    <cellStyle name="Vírgula 2 7 3 2 2 3" xfId="0"/>
    <cellStyle name="Vírgula 2 7 3 2 3" xfId="0"/>
    <cellStyle name="Vírgula 2 7 3 2 4" xfId="0"/>
    <cellStyle name="Vírgula 2 7 3 3" xfId="0"/>
    <cellStyle name="Vírgula 2 7 3 3 2" xfId="0"/>
    <cellStyle name="Vírgula 2 7 3 3 3" xfId="0"/>
    <cellStyle name="Vírgula 2 7 3 4" xfId="0"/>
    <cellStyle name="Vírgula 2 7 3 5" xfId="0"/>
    <cellStyle name="Vírgula 2 7 4" xfId="0"/>
    <cellStyle name="Vírgula 2 7 4 2" xfId="0"/>
    <cellStyle name="Vírgula 2 7 4 2 2" xfId="0"/>
    <cellStyle name="Vírgula 2 7 4 2 3" xfId="0"/>
    <cellStyle name="Vírgula 2 7 4 3" xfId="0"/>
    <cellStyle name="Vírgula 2 7 4 4" xfId="0"/>
    <cellStyle name="Vírgula 2 7 5" xfId="0"/>
    <cellStyle name="Vírgula 2 7 5 2" xfId="0"/>
    <cellStyle name="Vírgula 2 7 5 2 2" xfId="0"/>
    <cellStyle name="Vírgula 2 7 5 2 3" xfId="0"/>
    <cellStyle name="Vírgula 2 7 5 3" xfId="0"/>
    <cellStyle name="Vírgula 2 7 5 4" xfId="0"/>
    <cellStyle name="Vírgula 2 7 6" xfId="0"/>
    <cellStyle name="Vírgula 2 7 6 2" xfId="0"/>
    <cellStyle name="Vírgula 2 7 6 3" xfId="0"/>
    <cellStyle name="Vírgula 2 7 7" xfId="0"/>
    <cellStyle name="Vírgula 2 7 8" xfId="0"/>
    <cellStyle name="Vírgula 2 8" xfId="0"/>
    <cellStyle name="Vírgula 2 8 2" xfId="0"/>
    <cellStyle name="Vírgula 2 8 2 2" xfId="0"/>
    <cellStyle name="Vírgula 2 8 2 2 2" xfId="0"/>
    <cellStyle name="Vírgula 2 8 2 2 2 2" xfId="0"/>
    <cellStyle name="Vírgula 2 8 2 2 2 3" xfId="0"/>
    <cellStyle name="Vírgula 2 8 2 2 3" xfId="0"/>
    <cellStyle name="Vírgula 2 8 2 2 4" xfId="0"/>
    <cellStyle name="Vírgula 2 8 2 3" xfId="0"/>
    <cellStyle name="Vírgula 2 8 2 3 2" xfId="0"/>
    <cellStyle name="Vírgula 2 8 2 3 3" xfId="0"/>
    <cellStyle name="Vírgula 2 8 2 4" xfId="0"/>
    <cellStyle name="Vírgula 2 8 2 5" xfId="0"/>
    <cellStyle name="Vírgula 2 8 3" xfId="0"/>
    <cellStyle name="Vírgula 2 8 3 2" xfId="0"/>
    <cellStyle name="Vírgula 2 8 3 2 2" xfId="0"/>
    <cellStyle name="Vírgula 2 8 3 2 2 2" xfId="0"/>
    <cellStyle name="Vírgula 2 8 3 2 2 3" xfId="0"/>
    <cellStyle name="Vírgula 2 8 3 2 3" xfId="0"/>
    <cellStyle name="Vírgula 2 8 3 2 4" xfId="0"/>
    <cellStyle name="Vírgula 2 8 3 3" xfId="0"/>
    <cellStyle name="Vírgula 2 8 3 3 2" xfId="0"/>
    <cellStyle name="Vírgula 2 8 3 3 3" xfId="0"/>
    <cellStyle name="Vírgula 2 8 3 4" xfId="0"/>
    <cellStyle name="Vírgula 2 8 3 5" xfId="0"/>
    <cellStyle name="Vírgula 2 8 4" xfId="0"/>
    <cellStyle name="Vírgula 2 8 4 2" xfId="0"/>
    <cellStyle name="Vírgula 2 8 4 2 2" xfId="0"/>
    <cellStyle name="Vírgula 2 8 4 2 3" xfId="0"/>
    <cellStyle name="Vírgula 2 8 4 3" xfId="0"/>
    <cellStyle name="Vírgula 2 8 4 4" xfId="0"/>
    <cellStyle name="Vírgula 2 8 5" xfId="0"/>
    <cellStyle name="Vírgula 2 8 5 2" xfId="0"/>
    <cellStyle name="Vírgula 2 8 5 2 2" xfId="0"/>
    <cellStyle name="Vírgula 2 8 5 2 3" xfId="0"/>
    <cellStyle name="Vírgula 2 8 5 3" xfId="0"/>
    <cellStyle name="Vírgula 2 8 5 4" xfId="0"/>
    <cellStyle name="Vírgula 2 8 6" xfId="0"/>
    <cellStyle name="Vírgula 2 8 6 2" xfId="0"/>
    <cellStyle name="Vírgula 2 8 6 3" xfId="0"/>
    <cellStyle name="Vírgula 2 8 7" xfId="0"/>
    <cellStyle name="Vírgula 2 8 8" xfId="0"/>
    <cellStyle name="Vírgula 2 9" xfId="0"/>
    <cellStyle name="Vírgula 2 9 2" xfId="0"/>
    <cellStyle name="Vírgula 2 9 2 2" xfId="0"/>
    <cellStyle name="Vírgula 2 9 2 2 2" xfId="0"/>
    <cellStyle name="Vírgula 2 9 2 2 3" xfId="0"/>
    <cellStyle name="Vírgula 2 9 2 3" xfId="0"/>
    <cellStyle name="Vírgula 2 9 2 4" xfId="0"/>
    <cellStyle name="Vírgula 2 9 3" xfId="0"/>
    <cellStyle name="Vírgula 2 9 3 2" xfId="0"/>
    <cellStyle name="Vírgula 2 9 3 3" xfId="0"/>
    <cellStyle name="Vírgula 2 9 4" xfId="0"/>
    <cellStyle name="Vírgula 2 9 5" xfId="0"/>
    <cellStyle name="Vírgula 3" xfId="0"/>
    <cellStyle name="Vírgula 3 2" xfId="0"/>
    <cellStyle name="Vírgula 3 2 2" xfId="0"/>
    <cellStyle name="Vírgula 3 2 2 2" xfId="0"/>
    <cellStyle name="Vírgula 3 2 2 2 2" xfId="0"/>
    <cellStyle name="Vírgula 3 2 2 2 2 2" xfId="0"/>
    <cellStyle name="Vírgula 3 2 2 2 2 3" xfId="0"/>
    <cellStyle name="Vírgula 3 2 2 2 3" xfId="0"/>
    <cellStyle name="Vírgula 3 2 2 2 4" xfId="0"/>
    <cellStyle name="Vírgula 3 2 2 3" xfId="0"/>
    <cellStyle name="Vírgula 3 2 2 3 2" xfId="0"/>
    <cellStyle name="Vírgula 3 2 2 3 3" xfId="0"/>
    <cellStyle name="Vírgula 3 2 2 4" xfId="0"/>
    <cellStyle name="Vírgula 3 2 2 5" xfId="0"/>
    <cellStyle name="Vírgula 3 2 3" xfId="0"/>
    <cellStyle name="Vírgula 3 2 3 2" xfId="0"/>
    <cellStyle name="Vírgula 3 2 3 2 2" xfId="0"/>
    <cellStyle name="Vírgula 3 2 3 2 2 2" xfId="0"/>
    <cellStyle name="Vírgula 3 2 3 2 2 3" xfId="0"/>
    <cellStyle name="Vírgula 3 2 3 2 3" xfId="0"/>
    <cellStyle name="Vírgula 3 2 3 2 4" xfId="0"/>
    <cellStyle name="Vírgula 3 2 3 3" xfId="0"/>
    <cellStyle name="Vírgula 3 2 3 3 2" xfId="0"/>
    <cellStyle name="Vírgula 3 2 3 3 3" xfId="0"/>
    <cellStyle name="Vírgula 3 2 3 4" xfId="0"/>
    <cellStyle name="Vírgula 3 2 3 5" xfId="0"/>
    <cellStyle name="Vírgula 3 2 4" xfId="0"/>
    <cellStyle name="Vírgula 3 2 4 2" xfId="0"/>
    <cellStyle name="Vírgula 3 2 4 2 2" xfId="0"/>
    <cellStyle name="Vírgula 3 2 4 2 3" xfId="0"/>
    <cellStyle name="Vírgula 3 2 4 3" xfId="0"/>
    <cellStyle name="Vírgula 3 2 4 4" xfId="0"/>
    <cellStyle name="Vírgula 3 2 5" xfId="0"/>
    <cellStyle name="Vírgula 3 2 5 2" xfId="0"/>
    <cellStyle name="Vírgula 3 2 5 2 2" xfId="0"/>
    <cellStyle name="Vírgula 3 2 5 2 3" xfId="0"/>
    <cellStyle name="Vírgula 3 2 5 3" xfId="0"/>
    <cellStyle name="Vírgula 3 2 5 4" xfId="0"/>
    <cellStyle name="Vírgula 3 2 6" xfId="0"/>
    <cellStyle name="Vírgula 3 2 6 2" xfId="0"/>
    <cellStyle name="Vírgula 3 2 6 3" xfId="0"/>
    <cellStyle name="Vírgula 3 2 7" xfId="0"/>
    <cellStyle name="Vírgula 3 2 8" xfId="0"/>
    <cellStyle name="Vírgula 3 3" xfId="0"/>
    <cellStyle name="Vírgula 3 3 2" xfId="0"/>
    <cellStyle name="Vírgula 3 3 2 2" xfId="0"/>
    <cellStyle name="Vírgula 3 3 2 2 2" xfId="0"/>
    <cellStyle name="Vírgula 3 3 2 2 3" xfId="0"/>
    <cellStyle name="Vírgula 3 3 2 3" xfId="0"/>
    <cellStyle name="Vírgula 3 3 2 4" xfId="0"/>
    <cellStyle name="Vírgula 3 3 3" xfId="0"/>
    <cellStyle name="Vírgula 3 3 3 2" xfId="0"/>
    <cellStyle name="Vírgula 3 3 3 3" xfId="0"/>
    <cellStyle name="Vírgula 3 3 4" xfId="0"/>
    <cellStyle name="Vírgula 3 3 5" xfId="0"/>
    <cellStyle name="Vírgula 3 4" xfId="0"/>
    <cellStyle name="Vírgula 3 4 2" xfId="0"/>
    <cellStyle name="Vírgula 3 4 2 2" xfId="0"/>
    <cellStyle name="Vírgula 3 4 2 2 2" xfId="0"/>
    <cellStyle name="Vírgula 3 4 2 2 3" xfId="0"/>
    <cellStyle name="Vírgula 3 4 2 3" xfId="0"/>
    <cellStyle name="Vírgula 3 4 2 4" xfId="0"/>
    <cellStyle name="Vírgula 3 4 3" xfId="0"/>
    <cellStyle name="Vírgula 3 4 3 2" xfId="0"/>
    <cellStyle name="Vírgula 3 4 3 3" xfId="0"/>
    <cellStyle name="Vírgula 3 4 4" xfId="0"/>
    <cellStyle name="Vírgula 3 4 5" xfId="0"/>
    <cellStyle name="Vírgula 3 5" xfId="0"/>
    <cellStyle name="Vírgula 3 5 2" xfId="0"/>
    <cellStyle name="Vírgula 3 5 2 2" xfId="0"/>
    <cellStyle name="Vírgula 3 5 2 3" xfId="0"/>
    <cellStyle name="Vírgula 3 5 3" xfId="0"/>
    <cellStyle name="Vírgula 3 5 4" xfId="0"/>
    <cellStyle name="Vírgula 3 6" xfId="0"/>
    <cellStyle name="Vírgula 3 6 2" xfId="0"/>
    <cellStyle name="Vírgula 3 6 2 2" xfId="0"/>
    <cellStyle name="Vírgula 3 6 2 3" xfId="0"/>
    <cellStyle name="Vírgula 3 6 3" xfId="0"/>
    <cellStyle name="Vírgula 3 6 4" xfId="0"/>
    <cellStyle name="Vírgula 3 7" xfId="0"/>
    <cellStyle name="Vírgula 3 7 2" xfId="0"/>
    <cellStyle name="Vírgula 3 7 3" xfId="0"/>
    <cellStyle name="Vírgula 3 8" xfId="0"/>
    <cellStyle name="Vírgula 3 9" xfId="0"/>
    <cellStyle name="Vírgula 4" xfId="0"/>
    <cellStyle name="Vírgula 4 2" xfId="0"/>
    <cellStyle name="Vírgula 4 2 2" xfId="0"/>
    <cellStyle name="Vírgula 4 2 2 2" xfId="0"/>
    <cellStyle name="Vírgula 4 2 2 2 2" xfId="0"/>
    <cellStyle name="Vírgula 4 2 2 2 3" xfId="0"/>
    <cellStyle name="Vírgula 4 2 2 3" xfId="0"/>
    <cellStyle name="Vírgula 4 2 2 4" xfId="0"/>
    <cellStyle name="Vírgula 4 2 3" xfId="0"/>
    <cellStyle name="Vírgula 4 2 3 2" xfId="0"/>
    <cellStyle name="Vírgula 4 2 3 3" xfId="0"/>
    <cellStyle name="Vírgula 4 2 4" xfId="0"/>
    <cellStyle name="Vírgula 4 2 5" xfId="0"/>
    <cellStyle name="Vírgula 4 3" xfId="0"/>
    <cellStyle name="Vírgula 4 3 2" xfId="0"/>
    <cellStyle name="Vírgula 4 3 2 2" xfId="0"/>
    <cellStyle name="Vírgula 4 3 2 2 2" xfId="0"/>
    <cellStyle name="Vírgula 4 3 2 2 3" xfId="0"/>
    <cellStyle name="Vírgula 4 3 2 3" xfId="0"/>
    <cellStyle name="Vírgula 4 3 2 4" xfId="0"/>
    <cellStyle name="Vírgula 4 3 3" xfId="0"/>
    <cellStyle name="Vírgula 4 3 3 2" xfId="0"/>
    <cellStyle name="Vírgula 4 3 3 3" xfId="0"/>
    <cellStyle name="Vírgula 4 3 4" xfId="0"/>
    <cellStyle name="Vírgula 4 3 5" xfId="0"/>
    <cellStyle name="Vírgula 4 4" xfId="0"/>
    <cellStyle name="Vírgula 4 4 2" xfId="0"/>
    <cellStyle name="Vírgula 4 4 2 2" xfId="0"/>
    <cellStyle name="Vírgula 4 4 2 3" xfId="0"/>
    <cellStyle name="Vírgula 4 4 3" xfId="0"/>
    <cellStyle name="Vírgula 4 4 4" xfId="0"/>
    <cellStyle name="Vírgula 4 5" xfId="0"/>
    <cellStyle name="Vírgula 4 5 2" xfId="0"/>
    <cellStyle name="Vírgula 4 5 2 2" xfId="0"/>
    <cellStyle name="Vírgula 4 5 2 3" xfId="0"/>
    <cellStyle name="Vírgula 4 5 3" xfId="0"/>
    <cellStyle name="Vírgula 4 5 4" xfId="0"/>
    <cellStyle name="Vírgula 4 6" xfId="0"/>
    <cellStyle name="Vírgula 4 6 2" xfId="0"/>
    <cellStyle name="Vírgula 4 6 3" xfId="0"/>
    <cellStyle name="Vírgula 4 7" xfId="0"/>
    <cellStyle name="Vírgula 4 8" xfId="0"/>
    <cellStyle name="Vírgula 5" xfId="0"/>
    <cellStyle name="Vírgula 5 2" xfId="0"/>
    <cellStyle name="Vírgula 6" xfId="0"/>
    <cellStyle name="cf14" xfId="0"/>
    <cellStyle name="Excel Built-in Explanatory Text" xfId="0"/>
  </cellStyles>
  <dxfs count="1">
    <dxf>
      <font>
        <name val="Arial"/>
        <family val="0"/>
        <color rgb="FF000000"/>
        <sz val="11"/>
      </font>
      <numFmt numFmtId="164" formatCode="General"/>
      <fill>
        <patternFill>
          <bgColor rgb="FFFAC09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B9CDE5"/>
      <rgbColor rgb="FFEBF1DE"/>
      <rgbColor rgb="FF7E8467"/>
      <rgbColor rgb="FF800080"/>
      <rgbColor rgb="FF008080"/>
      <rgbColor rgb="FFBFBFBF"/>
      <rgbColor rgb="FF808080"/>
      <rgbColor rgb="FFB3A2C7"/>
      <rgbColor rgb="FF993363"/>
      <rgbColor rgb="FFFFFFCC"/>
      <rgbColor rgb="FFCCFFFF"/>
      <rgbColor rgb="FF660066"/>
      <rgbColor rgb="FFFF8080"/>
      <rgbColor rgb="FF0066CC"/>
      <rgbColor rgb="FFCCCCFF"/>
      <rgbColor rgb="FFFDEADA"/>
      <rgbColor rgb="FFCCCCCC"/>
      <rgbColor rgb="FFFAC090"/>
      <rgbColor rgb="FF9BC2E6"/>
      <rgbColor rgb="FFF2DCDB"/>
      <rgbColor rgb="FFE6E0EC"/>
      <rgbColor rgb="FF4F81BD"/>
      <rgbColor rgb="FFDCE6F2"/>
      <rgbColor rgb="FF00CCFF"/>
      <rgbColor rgb="FFDBEEF4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6A6A6"/>
      <rgbColor rgb="FFFFCC00"/>
      <rgbColor rgb="FFFF9900"/>
      <rgbColor rgb="FFFF6600"/>
      <rgbColor rgb="FF666699"/>
      <rgbColor rgb="FF969696"/>
      <rgbColor rgb="FF033370"/>
      <rgbColor rgb="FF339966"/>
      <rgbColor rgb="FF313300"/>
      <rgbColor rgb="FF333300"/>
      <rgbColor rgb="FFFE9808"/>
      <rgbColor rgb="FFE6B9B8"/>
      <rgbColor rgb="FF558ED5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7.png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_rels/drawing9.xml.rels><?xml version="1.0" encoding="UTF-8"?>
<Relationships xmlns="http://schemas.openxmlformats.org/package/2006/relationships"><Relationship Id="rId1" Type="http://schemas.openxmlformats.org/officeDocument/2006/relationships/image" Target="../media/image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</xdr:colOff>
      <xdr:row>0</xdr:row>
      <xdr:rowOff>0</xdr:rowOff>
    </xdr:from>
    <xdr:to>
      <xdr:col>10</xdr:col>
      <xdr:colOff>807480</xdr:colOff>
      <xdr:row>4</xdr:row>
      <xdr:rowOff>54360</xdr:rowOff>
    </xdr:to>
    <xdr:pic>
      <xdr:nvPicPr>
        <xdr:cNvPr id="0" name="Figura 1_0" descr=""/>
        <xdr:cNvPicPr/>
      </xdr:nvPicPr>
      <xdr:blipFill>
        <a:blip r:embed="rId1"/>
        <a:stretch/>
      </xdr:blipFill>
      <xdr:spPr>
        <a:xfrm>
          <a:off x="360" y="0"/>
          <a:ext cx="10674720" cy="106524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6</xdr:col>
      <xdr:colOff>648720</xdr:colOff>
      <xdr:row>3</xdr:row>
      <xdr:rowOff>114480</xdr:rowOff>
    </xdr:to>
    <xdr:pic>
      <xdr:nvPicPr>
        <xdr:cNvPr id="1" name="Figura 1" descr=""/>
        <xdr:cNvPicPr/>
      </xdr:nvPicPr>
      <xdr:blipFill>
        <a:blip r:embed="rId1"/>
        <a:stretch/>
      </xdr:blipFill>
      <xdr:spPr>
        <a:xfrm>
          <a:off x="0" y="0"/>
          <a:ext cx="8744760" cy="87264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</xdr:colOff>
      <xdr:row>0</xdr:row>
      <xdr:rowOff>0</xdr:rowOff>
    </xdr:from>
    <xdr:to>
      <xdr:col>7</xdr:col>
      <xdr:colOff>628200</xdr:colOff>
      <xdr:row>4</xdr:row>
      <xdr:rowOff>27000</xdr:rowOff>
    </xdr:to>
    <xdr:pic>
      <xdr:nvPicPr>
        <xdr:cNvPr id="2" name="Figura 1_1" descr=""/>
        <xdr:cNvPicPr/>
      </xdr:nvPicPr>
      <xdr:blipFill>
        <a:blip r:embed="rId1"/>
        <a:stretch/>
      </xdr:blipFill>
      <xdr:spPr>
        <a:xfrm>
          <a:off x="360" y="0"/>
          <a:ext cx="10400400" cy="103788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3</xdr:col>
      <xdr:colOff>552600</xdr:colOff>
      <xdr:row>2</xdr:row>
      <xdr:rowOff>149400</xdr:rowOff>
    </xdr:to>
    <xdr:pic>
      <xdr:nvPicPr>
        <xdr:cNvPr id="3" name="Figura 1_2" descr=""/>
        <xdr:cNvPicPr/>
      </xdr:nvPicPr>
      <xdr:blipFill>
        <a:blip r:embed="rId1"/>
        <a:stretch/>
      </xdr:blipFill>
      <xdr:spPr>
        <a:xfrm>
          <a:off x="0" y="0"/>
          <a:ext cx="6562800" cy="65484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</xdr:colOff>
      <xdr:row>0</xdr:row>
      <xdr:rowOff>0</xdr:rowOff>
    </xdr:from>
    <xdr:to>
      <xdr:col>4</xdr:col>
      <xdr:colOff>27000</xdr:colOff>
      <xdr:row>2</xdr:row>
      <xdr:rowOff>182520</xdr:rowOff>
    </xdr:to>
    <xdr:pic>
      <xdr:nvPicPr>
        <xdr:cNvPr id="4" name="Figura 1_4" descr=""/>
        <xdr:cNvPicPr/>
      </xdr:nvPicPr>
      <xdr:blipFill>
        <a:blip r:embed="rId1"/>
        <a:stretch/>
      </xdr:blipFill>
      <xdr:spPr>
        <a:xfrm>
          <a:off x="360" y="0"/>
          <a:ext cx="6894000" cy="68796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</xdr:colOff>
      <xdr:row>0</xdr:row>
      <xdr:rowOff>0</xdr:rowOff>
    </xdr:from>
    <xdr:to>
      <xdr:col>7</xdr:col>
      <xdr:colOff>770400</xdr:colOff>
      <xdr:row>4</xdr:row>
      <xdr:rowOff>318600</xdr:rowOff>
    </xdr:to>
    <xdr:pic>
      <xdr:nvPicPr>
        <xdr:cNvPr id="5" name="Figura 1_6" descr=""/>
        <xdr:cNvPicPr/>
      </xdr:nvPicPr>
      <xdr:blipFill>
        <a:blip r:embed="rId1"/>
        <a:stretch/>
      </xdr:blipFill>
      <xdr:spPr>
        <a:xfrm>
          <a:off x="360" y="0"/>
          <a:ext cx="11897640" cy="118728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</xdr:colOff>
      <xdr:row>0</xdr:row>
      <xdr:rowOff>0</xdr:rowOff>
    </xdr:from>
    <xdr:to>
      <xdr:col>7</xdr:col>
      <xdr:colOff>861120</xdr:colOff>
      <xdr:row>4</xdr:row>
      <xdr:rowOff>162360</xdr:rowOff>
    </xdr:to>
    <xdr:pic>
      <xdr:nvPicPr>
        <xdr:cNvPr id="6" name="Figura 1_7" descr=""/>
        <xdr:cNvPicPr/>
      </xdr:nvPicPr>
      <xdr:blipFill>
        <a:blip r:embed="rId1"/>
        <a:stretch/>
      </xdr:blipFill>
      <xdr:spPr>
        <a:xfrm>
          <a:off x="360" y="0"/>
          <a:ext cx="11757240" cy="117324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</xdr:colOff>
      <xdr:row>0</xdr:row>
      <xdr:rowOff>0</xdr:rowOff>
    </xdr:from>
    <xdr:to>
      <xdr:col>6</xdr:col>
      <xdr:colOff>1773360</xdr:colOff>
      <xdr:row>2</xdr:row>
      <xdr:rowOff>224640</xdr:rowOff>
    </xdr:to>
    <xdr:pic>
      <xdr:nvPicPr>
        <xdr:cNvPr id="7" name="Figura 1_5" descr=""/>
        <xdr:cNvPicPr/>
      </xdr:nvPicPr>
      <xdr:blipFill>
        <a:blip r:embed="rId1"/>
        <a:stretch/>
      </xdr:blipFill>
      <xdr:spPr>
        <a:xfrm>
          <a:off x="360" y="0"/>
          <a:ext cx="7316280" cy="73008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</xdr:colOff>
      <xdr:row>0</xdr:row>
      <xdr:rowOff>0</xdr:rowOff>
    </xdr:from>
    <xdr:to>
      <xdr:col>6</xdr:col>
      <xdr:colOff>694800</xdr:colOff>
      <xdr:row>3</xdr:row>
      <xdr:rowOff>33840</xdr:rowOff>
    </xdr:to>
    <xdr:pic>
      <xdr:nvPicPr>
        <xdr:cNvPr id="8" name="Figura 1_3" descr=""/>
        <xdr:cNvPicPr/>
      </xdr:nvPicPr>
      <xdr:blipFill>
        <a:blip r:embed="rId1"/>
        <a:stretch/>
      </xdr:blipFill>
      <xdr:spPr>
        <a:xfrm>
          <a:off x="360" y="0"/>
          <a:ext cx="7936560" cy="792000"/>
        </a:xfrm>
        <a:prstGeom prst="rect">
          <a:avLst/>
        </a:prstGeom>
        <a:ln w="1260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9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L72"/>
  <sheetViews>
    <sheetView showFormulas="false" showGridLines="true" showRowColHeaders="true" showZeros="true" rightToLeft="false" tabSelected="true" showOutlineSymbols="true" defaultGridColor="true" view="normal" topLeftCell="A1" colorId="64" zoomScale="72" zoomScaleNormal="72" zoomScalePageLayoutView="100" workbookViewId="0">
      <selection pane="topLeft" activeCell="M10" activeCellId="0" sqref="M10"/>
    </sheetView>
  </sheetViews>
  <sheetFormatPr defaultColWidth="10.4921875" defaultRowHeight="13.8" zeroHeight="false" outlineLevelRow="0" outlineLevelCol="0"/>
  <cols>
    <col collapsed="false" customWidth="true" hidden="false" outlineLevel="0" max="1" min="1" style="1" width="5.79"/>
    <col collapsed="false" customWidth="true" hidden="false" outlineLevel="0" max="3" min="2" style="1" width="10.21"/>
    <col collapsed="false" customWidth="true" hidden="false" outlineLevel="0" max="4" min="4" style="1" width="13.53"/>
    <col collapsed="false" customWidth="true" hidden="true" outlineLevel="0" max="5" min="5" style="1" width="13.53"/>
    <col collapsed="false" customWidth="true" hidden="false" outlineLevel="0" max="6" min="6" style="2" width="53.28"/>
    <col collapsed="false" customWidth="true" hidden="false" outlineLevel="0" max="7" min="7" style="1" width="7.39"/>
    <col collapsed="false" customWidth="true" hidden="false" outlineLevel="0" max="8" min="8" style="1" width="6.15"/>
    <col collapsed="false" customWidth="false" hidden="false" outlineLevel="0" max="10" min="9" style="3" width="10.46"/>
    <col collapsed="false" customWidth="true" hidden="false" outlineLevel="0" max="11" min="11" style="3" width="11.2"/>
    <col collapsed="false" customWidth="true" hidden="false" outlineLevel="0" max="12" min="12" style="1" width="9.6"/>
    <col collapsed="false" customWidth="true" hidden="false" outlineLevel="0" max="13" min="13" style="1" width="8.37"/>
    <col collapsed="false" customWidth="true" hidden="false" outlineLevel="0" max="14" min="14" style="1" width="51.32"/>
    <col collapsed="false" customWidth="true" hidden="false" outlineLevel="0" max="64" min="15" style="1" width="8.37"/>
  </cols>
  <sheetData>
    <row r="1" customFormat="false" ht="19.9" hidden="false" customHeight="true" outlineLevel="0" collapsed="false">
      <c r="A1" s="4"/>
      <c r="B1" s="4"/>
      <c r="C1" s="4"/>
      <c r="D1" s="4"/>
      <c r="E1" s="4"/>
      <c r="F1" s="5"/>
      <c r="G1" s="5"/>
      <c r="H1" s="5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customFormat="false" ht="19.9" hidden="false" customHeight="true" outlineLevel="0" collapsed="false">
      <c r="A2" s="4"/>
      <c r="B2" s="4"/>
      <c r="C2" s="4"/>
      <c r="D2" s="4"/>
      <c r="E2" s="4"/>
      <c r="F2" s="5"/>
      <c r="G2" s="5"/>
      <c r="H2" s="5"/>
      <c r="I2" s="6"/>
      <c r="J2" s="6"/>
      <c r="K2" s="6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3" customFormat="false" ht="19.9" hidden="false" customHeight="true" outlineLevel="0" collapsed="false">
      <c r="A3" s="4"/>
      <c r="B3" s="4"/>
      <c r="C3" s="4"/>
      <c r="D3" s="8"/>
      <c r="E3" s="8"/>
      <c r="F3" s="8"/>
      <c r="G3" s="8"/>
      <c r="H3" s="5"/>
      <c r="I3" s="6"/>
      <c r="J3" s="6"/>
      <c r="K3" s="6"/>
    </row>
    <row r="4" customFormat="false" ht="19.9" hidden="false" customHeight="true" outlineLevel="0" collapsed="false">
      <c r="A4" s="9"/>
      <c r="B4" s="9"/>
      <c r="C4" s="9"/>
      <c r="D4" s="8"/>
      <c r="E4" s="8"/>
      <c r="F4" s="8"/>
      <c r="G4" s="8"/>
      <c r="H4" s="5"/>
      <c r="I4" s="6"/>
      <c r="J4" s="6"/>
      <c r="K4" s="6"/>
    </row>
    <row r="5" customFormat="false" ht="19.9" hidden="false" customHeight="true" outlineLevel="0" collapsed="false">
      <c r="A5" s="10" t="s">
        <v>0</v>
      </c>
      <c r="B5" s="10"/>
      <c r="C5" s="10"/>
      <c r="D5" s="10"/>
      <c r="E5" s="10"/>
      <c r="F5" s="10"/>
      <c r="G5" s="10"/>
      <c r="H5" s="10"/>
      <c r="I5" s="10"/>
      <c r="J5" s="10"/>
      <c r="K5" s="10"/>
    </row>
    <row r="6" customFormat="false" ht="15" hidden="false" customHeight="true" outlineLevel="0" collapsed="false">
      <c r="A6" s="11" t="s">
        <v>1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</row>
    <row r="7" customFormat="false" ht="15" hidden="false" customHeight="true" outlineLevel="0" collapsed="false">
      <c r="A7" s="11" t="s">
        <v>2</v>
      </c>
      <c r="B7" s="11"/>
      <c r="C7" s="11"/>
      <c r="D7" s="11"/>
      <c r="E7" s="11"/>
      <c r="F7" s="11"/>
      <c r="G7" s="11"/>
      <c r="H7" s="11"/>
      <c r="I7" s="11"/>
      <c r="J7" s="11"/>
      <c r="K7" s="11"/>
    </row>
    <row r="8" customFormat="false" ht="15" hidden="false" customHeight="true" outlineLevel="0" collapsed="false">
      <c r="A8" s="11" t="s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</row>
    <row r="9" customFormat="false" ht="15" hidden="false" customHeight="true" outlineLevel="0" collapsed="false">
      <c r="A9" s="11" t="s">
        <v>4</v>
      </c>
      <c r="B9" s="11"/>
      <c r="C9" s="11"/>
      <c r="D9" s="11"/>
      <c r="E9" s="11"/>
      <c r="F9" s="11"/>
      <c r="G9" s="11"/>
      <c r="H9" s="11"/>
      <c r="I9" s="11"/>
      <c r="J9" s="11"/>
      <c r="K9" s="11"/>
    </row>
    <row r="10" customFormat="false" ht="13.8" hidden="false" customHeight="false" outlineLevel="0" collapsed="false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customFormat="false" ht="30.5" hidden="false" customHeight="false" outlineLevel="0" collapsed="false">
      <c r="A11" s="13" t="s">
        <v>5</v>
      </c>
      <c r="B11" s="13" t="s">
        <v>6</v>
      </c>
      <c r="C11" s="13" t="s">
        <v>7</v>
      </c>
      <c r="D11" s="13" t="s">
        <v>8</v>
      </c>
      <c r="E11" s="13"/>
      <c r="F11" s="13" t="s">
        <v>9</v>
      </c>
      <c r="G11" s="13" t="s">
        <v>10</v>
      </c>
      <c r="H11" s="13" t="s">
        <v>11</v>
      </c>
      <c r="I11" s="14" t="s">
        <v>12</v>
      </c>
      <c r="J11" s="14" t="s">
        <v>13</v>
      </c>
      <c r="K11" s="14" t="s">
        <v>14</v>
      </c>
    </row>
    <row r="12" customFormat="false" ht="13.8" hidden="false" customHeight="false" outlineLevel="0" collapsed="false">
      <c r="A12" s="15" t="n">
        <v>1</v>
      </c>
      <c r="B12" s="16"/>
      <c r="C12" s="15"/>
      <c r="D12" s="15"/>
      <c r="E12" s="15" t="s">
        <v>15</v>
      </c>
      <c r="F12" s="17" t="s">
        <v>16</v>
      </c>
      <c r="G12" s="18"/>
      <c r="H12" s="15"/>
      <c r="I12" s="19"/>
      <c r="J12" s="19"/>
      <c r="K12" s="19" t="n">
        <f aca="false">SUM(K13,K25,K29,K32,K39,K46,K54,K56)</f>
        <v>0</v>
      </c>
    </row>
    <row r="13" customFormat="false" ht="12.8" hidden="false" customHeight="false" outlineLevel="0" collapsed="false">
      <c r="A13" s="15" t="s">
        <v>17</v>
      </c>
      <c r="B13" s="20"/>
      <c r="C13" s="20" t="n">
        <v>0</v>
      </c>
      <c r="D13" s="21"/>
      <c r="E13" s="21" t="s">
        <v>18</v>
      </c>
      <c r="F13" s="17" t="s">
        <v>19</v>
      </c>
      <c r="G13" s="18"/>
      <c r="H13" s="15"/>
      <c r="I13" s="19"/>
      <c r="J13" s="19"/>
      <c r="K13" s="19" t="n">
        <f aca="false">SUM(K14:K24)</f>
        <v>0</v>
      </c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customFormat="false" ht="30.5" hidden="false" customHeight="false" outlineLevel="0" collapsed="false">
      <c r="A14" s="23" t="s">
        <v>20</v>
      </c>
      <c r="B14" s="24"/>
      <c r="C14" s="24" t="s">
        <v>21</v>
      </c>
      <c r="D14" s="25" t="s">
        <v>22</v>
      </c>
      <c r="E14" s="25"/>
      <c r="F14" s="26" t="s">
        <v>23</v>
      </c>
      <c r="G14" s="27" t="n">
        <v>10</v>
      </c>
      <c r="H14" s="23" t="s">
        <v>24</v>
      </c>
      <c r="I14" s="28" t="n">
        <f aca="false">COMPOSIÇÕES!H17</f>
        <v>0</v>
      </c>
      <c r="J14" s="28"/>
      <c r="K14" s="28" t="n">
        <f aca="false">J14*G14+I14*G14</f>
        <v>0</v>
      </c>
    </row>
    <row r="15" customFormat="false" ht="30.5" hidden="false" customHeight="false" outlineLevel="0" collapsed="false">
      <c r="A15" s="23" t="s">
        <v>25</v>
      </c>
      <c r="B15" s="24"/>
      <c r="C15" s="24" t="s">
        <v>21</v>
      </c>
      <c r="D15" s="25" t="s">
        <v>22</v>
      </c>
      <c r="E15" s="25"/>
      <c r="F15" s="26" t="s">
        <v>26</v>
      </c>
      <c r="G15" s="27" t="n">
        <v>14</v>
      </c>
      <c r="H15" s="23" t="s">
        <v>24</v>
      </c>
      <c r="I15" s="28" t="n">
        <f aca="false">COMPOSIÇÕES!H17</f>
        <v>0</v>
      </c>
      <c r="J15" s="28"/>
      <c r="K15" s="28" t="n">
        <f aca="false">J15*G15+I15*G15</f>
        <v>0</v>
      </c>
    </row>
    <row r="16" customFormat="false" ht="30.5" hidden="false" customHeight="false" outlineLevel="0" collapsed="false">
      <c r="A16" s="23" t="s">
        <v>27</v>
      </c>
      <c r="B16" s="24"/>
      <c r="C16" s="24" t="s">
        <v>21</v>
      </c>
      <c r="D16" s="25" t="s">
        <v>22</v>
      </c>
      <c r="E16" s="25"/>
      <c r="F16" s="26" t="s">
        <v>28</v>
      </c>
      <c r="G16" s="27" t="n">
        <v>28</v>
      </c>
      <c r="H16" s="23" t="s">
        <v>24</v>
      </c>
      <c r="I16" s="28" t="n">
        <f aca="false">COMPOSIÇÕES!H17</f>
        <v>0</v>
      </c>
      <c r="J16" s="28"/>
      <c r="K16" s="28" t="n">
        <f aca="false">J16*G16+I16*G16</f>
        <v>0</v>
      </c>
      <c r="L16" s="29"/>
    </row>
    <row r="17" customFormat="false" ht="30.5" hidden="false" customHeight="false" outlineLevel="0" collapsed="false">
      <c r="A17" s="23" t="s">
        <v>29</v>
      </c>
      <c r="B17" s="24"/>
      <c r="C17" s="24" t="s">
        <v>21</v>
      </c>
      <c r="D17" s="25" t="s">
        <v>22</v>
      </c>
      <c r="E17" s="25"/>
      <c r="F17" s="26" t="s">
        <v>30</v>
      </c>
      <c r="G17" s="27" t="n">
        <v>7</v>
      </c>
      <c r="H17" s="23" t="s">
        <v>24</v>
      </c>
      <c r="I17" s="28" t="n">
        <f aca="false">COMPOSIÇÕES!H17</f>
        <v>0</v>
      </c>
      <c r="J17" s="28"/>
      <c r="K17" s="28" t="n">
        <f aca="false">J17*G17+I17*G17</f>
        <v>0</v>
      </c>
      <c r="L17" s="30"/>
    </row>
    <row r="18" customFormat="false" ht="30.5" hidden="false" customHeight="false" outlineLevel="0" collapsed="false">
      <c r="A18" s="23" t="s">
        <v>31</v>
      </c>
      <c r="B18" s="24"/>
      <c r="C18" s="24" t="s">
        <v>21</v>
      </c>
      <c r="D18" s="25" t="s">
        <v>22</v>
      </c>
      <c r="E18" s="25"/>
      <c r="F18" s="26" t="s">
        <v>32</v>
      </c>
      <c r="G18" s="27" t="n">
        <v>6</v>
      </c>
      <c r="H18" s="23" t="s">
        <v>24</v>
      </c>
      <c r="I18" s="28" t="n">
        <f aca="false">COMPOSIÇÕES!H17</f>
        <v>0</v>
      </c>
      <c r="J18" s="28"/>
      <c r="K18" s="28" t="n">
        <f aca="false">J18*G18+I18*G18</f>
        <v>0</v>
      </c>
    </row>
    <row r="19" customFormat="false" ht="30.5" hidden="false" customHeight="false" outlineLevel="0" collapsed="false">
      <c r="A19" s="23" t="s">
        <v>33</v>
      </c>
      <c r="B19" s="24"/>
      <c r="C19" s="24" t="s">
        <v>34</v>
      </c>
      <c r="D19" s="25" t="s">
        <v>22</v>
      </c>
      <c r="E19" s="25"/>
      <c r="F19" s="26" t="s">
        <v>35</v>
      </c>
      <c r="G19" s="27" t="n">
        <v>23</v>
      </c>
      <c r="H19" s="23" t="s">
        <v>24</v>
      </c>
      <c r="I19" s="28" t="n">
        <f aca="false">COMPOSIÇÕES!H25</f>
        <v>0</v>
      </c>
      <c r="J19" s="28"/>
      <c r="K19" s="28" t="n">
        <f aca="false">J19*G19+I19*G19</f>
        <v>0</v>
      </c>
    </row>
    <row r="20" customFormat="false" ht="30.5" hidden="false" customHeight="false" outlineLevel="0" collapsed="false">
      <c r="A20" s="23" t="s">
        <v>36</v>
      </c>
      <c r="B20" s="24"/>
      <c r="C20" s="24" t="s">
        <v>34</v>
      </c>
      <c r="D20" s="25" t="s">
        <v>22</v>
      </c>
      <c r="E20" s="25"/>
      <c r="F20" s="26" t="s">
        <v>37</v>
      </c>
      <c r="G20" s="27" t="n">
        <v>8</v>
      </c>
      <c r="H20" s="23" t="s">
        <v>24</v>
      </c>
      <c r="I20" s="28" t="n">
        <f aca="false">COMPOSIÇÕES!H25</f>
        <v>0</v>
      </c>
      <c r="J20" s="28"/>
      <c r="K20" s="28" t="n">
        <f aca="false">J20*G20+I20*G20</f>
        <v>0</v>
      </c>
    </row>
    <row r="21" customFormat="false" ht="30.5" hidden="false" customHeight="false" outlineLevel="0" collapsed="false">
      <c r="A21" s="23" t="s">
        <v>38</v>
      </c>
      <c r="B21" s="24"/>
      <c r="C21" s="24" t="s">
        <v>34</v>
      </c>
      <c r="D21" s="25" t="s">
        <v>22</v>
      </c>
      <c r="E21" s="25"/>
      <c r="F21" s="26" t="s">
        <v>39</v>
      </c>
      <c r="G21" s="27" t="n">
        <v>8</v>
      </c>
      <c r="H21" s="23" t="s">
        <v>24</v>
      </c>
      <c r="I21" s="28" t="n">
        <f aca="false">COMPOSIÇÕES!H25</f>
        <v>0</v>
      </c>
      <c r="J21" s="28"/>
      <c r="K21" s="28" t="n">
        <f aca="false">J21*G21+I21*G21</f>
        <v>0</v>
      </c>
    </row>
    <row r="22" customFormat="false" ht="30.5" hidden="false" customHeight="false" outlineLevel="0" collapsed="false">
      <c r="A22" s="23" t="s">
        <v>40</v>
      </c>
      <c r="B22" s="24"/>
      <c r="C22" s="24" t="s">
        <v>34</v>
      </c>
      <c r="D22" s="25" t="s">
        <v>22</v>
      </c>
      <c r="E22" s="25"/>
      <c r="F22" s="26" t="s">
        <v>41</v>
      </c>
      <c r="G22" s="27" t="n">
        <v>8</v>
      </c>
      <c r="H22" s="23" t="s">
        <v>24</v>
      </c>
      <c r="I22" s="28" t="n">
        <f aca="false">COMPOSIÇÕES!H25</f>
        <v>0</v>
      </c>
      <c r="J22" s="28"/>
      <c r="K22" s="28" t="n">
        <f aca="false">J22*G22+I22*G22</f>
        <v>0</v>
      </c>
    </row>
    <row r="23" customFormat="false" ht="30.5" hidden="false" customHeight="false" outlineLevel="0" collapsed="false">
      <c r="A23" s="23" t="s">
        <v>42</v>
      </c>
      <c r="B23" s="24"/>
      <c r="C23" s="24" t="s">
        <v>34</v>
      </c>
      <c r="D23" s="25" t="s">
        <v>22</v>
      </c>
      <c r="E23" s="25"/>
      <c r="F23" s="26" t="s">
        <v>43</v>
      </c>
      <c r="G23" s="27" t="n">
        <v>8</v>
      </c>
      <c r="H23" s="23" t="s">
        <v>24</v>
      </c>
      <c r="I23" s="28" t="n">
        <f aca="false">COMPOSIÇÕES!H25</f>
        <v>0</v>
      </c>
      <c r="J23" s="28"/>
      <c r="K23" s="28" t="n">
        <f aca="false">J23*G23+I23*G23</f>
        <v>0</v>
      </c>
    </row>
    <row r="24" customFormat="false" ht="21" hidden="false" customHeight="false" outlineLevel="0" collapsed="false">
      <c r="A24" s="23" t="s">
        <v>44</v>
      </c>
      <c r="B24" s="24"/>
      <c r="C24" s="24" t="s">
        <v>45</v>
      </c>
      <c r="D24" s="25" t="s">
        <v>22</v>
      </c>
      <c r="E24" s="25"/>
      <c r="F24" s="26" t="s">
        <v>46</v>
      </c>
      <c r="G24" s="27" t="n">
        <v>23</v>
      </c>
      <c r="H24" s="23" t="s">
        <v>24</v>
      </c>
      <c r="I24" s="28" t="n">
        <f aca="false">COMPOSIÇÕES!H34</f>
        <v>0</v>
      </c>
      <c r="J24" s="28"/>
      <c r="K24" s="28" t="n">
        <f aca="false">J24*G24+I24*G24</f>
        <v>0</v>
      </c>
    </row>
    <row r="25" customFormat="false" ht="13.8" hidden="false" customHeight="false" outlineLevel="0" collapsed="false">
      <c r="A25" s="15" t="s">
        <v>47</v>
      </c>
      <c r="B25" s="20"/>
      <c r="C25" s="20" t="n">
        <v>0</v>
      </c>
      <c r="D25" s="21"/>
      <c r="E25" s="21" t="s">
        <v>18</v>
      </c>
      <c r="F25" s="17" t="s">
        <v>48</v>
      </c>
      <c r="G25" s="18"/>
      <c r="H25" s="15"/>
      <c r="I25" s="19"/>
      <c r="J25" s="19"/>
      <c r="K25" s="19" t="n">
        <f aca="false">SUM(K26:K28)</f>
        <v>0</v>
      </c>
    </row>
    <row r="26" customFormat="false" ht="13.8" hidden="false" customHeight="false" outlineLevel="0" collapsed="false">
      <c r="A26" s="23" t="s">
        <v>49</v>
      </c>
      <c r="B26" s="24"/>
      <c r="C26" s="24" t="s">
        <v>50</v>
      </c>
      <c r="D26" s="25" t="s">
        <v>22</v>
      </c>
      <c r="E26" s="25"/>
      <c r="F26" s="26" t="s">
        <v>51</v>
      </c>
      <c r="G26" s="27" t="n">
        <v>59</v>
      </c>
      <c r="H26" s="23" t="s">
        <v>24</v>
      </c>
      <c r="I26" s="28" t="n">
        <f aca="false">COMPOSIÇÕES_SINAPI!G42</f>
        <v>0</v>
      </c>
      <c r="J26" s="28"/>
      <c r="K26" s="28" t="n">
        <f aca="false">J26*G26+I26*G26</f>
        <v>0</v>
      </c>
    </row>
    <row r="27" customFormat="false" ht="13.8" hidden="false" customHeight="false" outlineLevel="0" collapsed="false">
      <c r="A27" s="23" t="s">
        <v>52</v>
      </c>
      <c r="B27" s="24"/>
      <c r="C27" s="24" t="s">
        <v>53</v>
      </c>
      <c r="D27" s="25" t="s">
        <v>22</v>
      </c>
      <c r="E27" s="25"/>
      <c r="F27" s="26" t="s">
        <v>54</v>
      </c>
      <c r="G27" s="27" t="n">
        <v>4</v>
      </c>
      <c r="H27" s="23" t="s">
        <v>24</v>
      </c>
      <c r="I27" s="28" t="n">
        <f aca="false">COMPOSIÇÕES!H43</f>
        <v>0</v>
      </c>
      <c r="J27" s="28"/>
      <c r="K27" s="28" t="n">
        <f aca="false">J27*G27+I27*G27</f>
        <v>0</v>
      </c>
    </row>
    <row r="28" customFormat="false" ht="13.8" hidden="false" customHeight="false" outlineLevel="0" collapsed="false">
      <c r="A28" s="23" t="s">
        <v>55</v>
      </c>
      <c r="B28" s="24"/>
      <c r="C28" s="24" t="s">
        <v>56</v>
      </c>
      <c r="D28" s="25" t="s">
        <v>22</v>
      </c>
      <c r="E28" s="25"/>
      <c r="F28" s="26" t="s">
        <v>57</v>
      </c>
      <c r="G28" s="27" t="n">
        <v>15</v>
      </c>
      <c r="H28" s="23" t="s">
        <v>24</v>
      </c>
      <c r="I28" s="28" t="n">
        <f aca="false">COMPOSIÇÕES!H52</f>
        <v>0</v>
      </c>
      <c r="J28" s="28"/>
      <c r="K28" s="28" t="n">
        <f aca="false">J28*G28+I28*G28</f>
        <v>0</v>
      </c>
      <c r="L28" s="31"/>
    </row>
    <row r="29" customFormat="false" ht="13.8" hidden="false" customHeight="false" outlineLevel="0" collapsed="false">
      <c r="A29" s="15" t="s">
        <v>58</v>
      </c>
      <c r="B29" s="20"/>
      <c r="C29" s="20" t="n">
        <v>0</v>
      </c>
      <c r="D29" s="21"/>
      <c r="E29" s="21" t="s">
        <v>18</v>
      </c>
      <c r="F29" s="17" t="s">
        <v>59</v>
      </c>
      <c r="G29" s="18"/>
      <c r="H29" s="15"/>
      <c r="I29" s="19"/>
      <c r="J29" s="19"/>
      <c r="K29" s="19" t="n">
        <f aca="false">SUM(K30:K31)</f>
        <v>0</v>
      </c>
    </row>
    <row r="30" customFormat="false" ht="13.8" hidden="false" customHeight="false" outlineLevel="0" collapsed="false">
      <c r="A30" s="23" t="s">
        <v>60</v>
      </c>
      <c r="B30" s="24"/>
      <c r="C30" s="24" t="s">
        <v>61</v>
      </c>
      <c r="D30" s="25" t="s">
        <v>22</v>
      </c>
      <c r="E30" s="25"/>
      <c r="F30" s="26" t="s">
        <v>62</v>
      </c>
      <c r="G30" s="27" t="n">
        <v>7</v>
      </c>
      <c r="H30" s="23" t="s">
        <v>24</v>
      </c>
      <c r="I30" s="28" t="n">
        <f aca="false">COMPOSIÇÕES!H60</f>
        <v>0</v>
      </c>
      <c r="J30" s="28"/>
      <c r="K30" s="28" t="n">
        <f aca="false">J30*G30+I30*G30</f>
        <v>0</v>
      </c>
    </row>
    <row r="31" customFormat="false" ht="13.8" hidden="false" customHeight="false" outlineLevel="0" collapsed="false">
      <c r="A31" s="23" t="s">
        <v>63</v>
      </c>
      <c r="B31" s="24"/>
      <c r="C31" s="24" t="s">
        <v>64</v>
      </c>
      <c r="D31" s="25" t="s">
        <v>65</v>
      </c>
      <c r="E31" s="25"/>
      <c r="F31" s="26" t="s">
        <v>66</v>
      </c>
      <c r="G31" s="27" t="n">
        <v>5</v>
      </c>
      <c r="H31" s="23" t="s">
        <v>24</v>
      </c>
      <c r="I31" s="28" t="n">
        <f aca="false">COMPOSIÇÕES!H67</f>
        <v>0</v>
      </c>
      <c r="J31" s="28"/>
      <c r="K31" s="28" t="n">
        <f aca="false">J31*G31+I31*G31</f>
        <v>0</v>
      </c>
    </row>
    <row r="32" customFormat="false" ht="13.8" hidden="false" customHeight="false" outlineLevel="0" collapsed="false">
      <c r="A32" s="32" t="s">
        <v>67</v>
      </c>
      <c r="B32" s="20"/>
      <c r="C32" s="20" t="n">
        <v>0</v>
      </c>
      <c r="D32" s="21"/>
      <c r="E32" s="21" t="s">
        <v>18</v>
      </c>
      <c r="F32" s="17" t="s">
        <v>68</v>
      </c>
      <c r="G32" s="18"/>
      <c r="H32" s="15"/>
      <c r="I32" s="19"/>
      <c r="J32" s="19"/>
      <c r="K32" s="19" t="n">
        <f aca="false">SUM(K33:K37)</f>
        <v>0</v>
      </c>
    </row>
    <row r="33" customFormat="false" ht="13.8" hidden="false" customHeight="false" outlineLevel="0" collapsed="false">
      <c r="A33" s="23" t="s">
        <v>69</v>
      </c>
      <c r="B33" s="24"/>
      <c r="C33" s="25" t="s">
        <v>70</v>
      </c>
      <c r="D33" s="25" t="s">
        <v>22</v>
      </c>
      <c r="E33" s="25"/>
      <c r="F33" s="26" t="s">
        <v>71</v>
      </c>
      <c r="G33" s="27" t="n">
        <v>18</v>
      </c>
      <c r="H33" s="23" t="s">
        <v>24</v>
      </c>
      <c r="I33" s="28" t="n">
        <f aca="false">COMPOSIÇÕES!H76</f>
        <v>0</v>
      </c>
      <c r="J33" s="28"/>
      <c r="K33" s="28" t="n">
        <f aca="false">J33*G33+I33*G33</f>
        <v>0</v>
      </c>
      <c r="L33" s="33"/>
    </row>
    <row r="34" customFormat="false" ht="13.8" hidden="false" customHeight="false" outlineLevel="0" collapsed="false">
      <c r="A34" s="23" t="s">
        <v>72</v>
      </c>
      <c r="B34" s="24"/>
      <c r="C34" s="25" t="s">
        <v>73</v>
      </c>
      <c r="D34" s="25" t="s">
        <v>22</v>
      </c>
      <c r="E34" s="25"/>
      <c r="F34" s="26" t="s">
        <v>74</v>
      </c>
      <c r="G34" s="27" t="n">
        <v>3</v>
      </c>
      <c r="H34" s="23" t="s">
        <v>24</v>
      </c>
      <c r="I34" s="28"/>
      <c r="J34" s="28" t="n">
        <f aca="false">COMPOSIÇÕES!H85</f>
        <v>0</v>
      </c>
      <c r="K34" s="28" t="n">
        <f aca="false">J34*G34+I34*G34</f>
        <v>0</v>
      </c>
    </row>
    <row r="35" customFormat="false" ht="13.8" hidden="false" customHeight="false" outlineLevel="0" collapsed="false">
      <c r="A35" s="23" t="s">
        <v>75</v>
      </c>
      <c r="B35" s="24"/>
      <c r="C35" s="25" t="s">
        <v>76</v>
      </c>
      <c r="D35" s="25" t="s">
        <v>22</v>
      </c>
      <c r="E35" s="25"/>
      <c r="F35" s="26" t="s">
        <v>77</v>
      </c>
      <c r="G35" s="27" t="n">
        <v>69</v>
      </c>
      <c r="H35" s="23" t="s">
        <v>24</v>
      </c>
      <c r="I35" s="28" t="n">
        <f aca="false">COMPOSIÇÕES!H94</f>
        <v>0</v>
      </c>
      <c r="J35" s="28"/>
      <c r="K35" s="28" t="n">
        <f aca="false">J35*G35+I35*G35</f>
        <v>0</v>
      </c>
      <c r="L35" s="33"/>
    </row>
    <row r="36" customFormat="false" ht="13.8" hidden="false" customHeight="false" outlineLevel="0" collapsed="false">
      <c r="A36" s="23" t="s">
        <v>78</v>
      </c>
      <c r="B36" s="24"/>
      <c r="C36" s="24" t="s">
        <v>79</v>
      </c>
      <c r="D36" s="25" t="s">
        <v>22</v>
      </c>
      <c r="E36" s="25"/>
      <c r="F36" s="26" t="s">
        <v>80</v>
      </c>
      <c r="G36" s="27" t="n">
        <f aca="false">3*69*0.25+2*130</f>
        <v>311.75</v>
      </c>
      <c r="H36" s="23" t="s">
        <v>81</v>
      </c>
      <c r="I36" s="28" t="n">
        <f aca="false">COMPOSIÇÕES!H103</f>
        <v>0</v>
      </c>
      <c r="J36" s="28"/>
      <c r="K36" s="28" t="n">
        <f aca="false">J36*G36+I36*G36</f>
        <v>0</v>
      </c>
    </row>
    <row r="37" customFormat="false" ht="30.5" hidden="false" customHeight="false" outlineLevel="0" collapsed="false">
      <c r="A37" s="23" t="s">
        <v>82</v>
      </c>
      <c r="B37" s="24"/>
      <c r="C37" s="24" t="s">
        <v>83</v>
      </c>
      <c r="D37" s="25" t="s">
        <v>22</v>
      </c>
      <c r="E37" s="25"/>
      <c r="F37" s="26" t="s">
        <v>84</v>
      </c>
      <c r="G37" s="27" t="n">
        <v>1</v>
      </c>
      <c r="H37" s="23" t="s">
        <v>24</v>
      </c>
      <c r="I37" s="28" t="n">
        <f aca="false">COMPOSIÇÕES!H112</f>
        <v>0</v>
      </c>
      <c r="J37" s="28"/>
      <c r="K37" s="28" t="n">
        <f aca="false">J37*G37+I37*G37</f>
        <v>0</v>
      </c>
    </row>
    <row r="38" customFormat="false" ht="13.8" hidden="false" customHeight="false" outlineLevel="0" collapsed="false">
      <c r="A38" s="23" t="s">
        <v>85</v>
      </c>
      <c r="B38" s="24" t="s">
        <v>86</v>
      </c>
      <c r="C38" s="24" t="s">
        <v>87</v>
      </c>
      <c r="D38" s="25" t="s">
        <v>88</v>
      </c>
      <c r="E38" s="25"/>
      <c r="F38" s="26" t="s">
        <v>89</v>
      </c>
      <c r="G38" s="27" t="n">
        <f aca="false">16*5</f>
        <v>80</v>
      </c>
      <c r="H38" s="23" t="s">
        <v>90</v>
      </c>
      <c r="I38" s="28"/>
      <c r="J38" s="28"/>
      <c r="K38" s="28" t="n">
        <f aca="false">J38*G38+I38*G38</f>
        <v>0</v>
      </c>
    </row>
    <row r="39" customFormat="false" ht="13.8" hidden="false" customHeight="false" outlineLevel="0" collapsed="false">
      <c r="A39" s="32" t="s">
        <v>91</v>
      </c>
      <c r="B39" s="20"/>
      <c r="C39" s="20" t="n">
        <v>0</v>
      </c>
      <c r="D39" s="21"/>
      <c r="E39" s="21" t="s">
        <v>18</v>
      </c>
      <c r="F39" s="17" t="s">
        <v>92</v>
      </c>
      <c r="G39" s="18"/>
      <c r="H39" s="15"/>
      <c r="I39" s="19"/>
      <c r="J39" s="19"/>
      <c r="K39" s="19" t="n">
        <f aca="false">SUM(K40:K45)</f>
        <v>0</v>
      </c>
    </row>
    <row r="40" customFormat="false" ht="13.8" hidden="false" customHeight="false" outlineLevel="0" collapsed="false">
      <c r="A40" s="23" t="s">
        <v>93</v>
      </c>
      <c r="B40" s="24"/>
      <c r="C40" s="24" t="s">
        <v>94</v>
      </c>
      <c r="D40" s="25" t="s">
        <v>95</v>
      </c>
      <c r="E40" s="25"/>
      <c r="F40" s="26" t="s">
        <v>96</v>
      </c>
      <c r="G40" s="27" t="n">
        <v>1</v>
      </c>
      <c r="H40" s="23" t="s">
        <v>24</v>
      </c>
      <c r="I40" s="28" t="n">
        <f aca="false">COMPOSIÇÕES!H122</f>
        <v>0</v>
      </c>
      <c r="J40" s="28"/>
      <c r="K40" s="28" t="n">
        <f aca="false">J40*G40+I40*G40</f>
        <v>0</v>
      </c>
    </row>
    <row r="41" customFormat="false" ht="21" hidden="false" customHeight="false" outlineLevel="0" collapsed="false">
      <c r="A41" s="23" t="s">
        <v>97</v>
      </c>
      <c r="B41" s="24"/>
      <c r="C41" s="24" t="s">
        <v>98</v>
      </c>
      <c r="D41" s="25" t="s">
        <v>22</v>
      </c>
      <c r="E41" s="25"/>
      <c r="F41" s="26" t="s">
        <v>99</v>
      </c>
      <c r="G41" s="27" t="n">
        <v>1</v>
      </c>
      <c r="H41" s="23" t="s">
        <v>24</v>
      </c>
      <c r="I41" s="28" t="n">
        <f aca="false">COMPOSIÇÕES!H130</f>
        <v>0</v>
      </c>
      <c r="J41" s="28"/>
      <c r="K41" s="28" t="n">
        <f aca="false">J41*G41+I41*G41</f>
        <v>0</v>
      </c>
      <c r="L41" s="34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</row>
    <row r="42" customFormat="false" ht="13.8" hidden="false" customHeight="false" outlineLevel="0" collapsed="false">
      <c r="A42" s="23" t="s">
        <v>100</v>
      </c>
      <c r="B42" s="24"/>
      <c r="C42" s="24" t="s">
        <v>101</v>
      </c>
      <c r="D42" s="25" t="s">
        <v>22</v>
      </c>
      <c r="E42" s="25"/>
      <c r="F42" s="26" t="s">
        <v>102</v>
      </c>
      <c r="G42" s="27" t="n">
        <v>16</v>
      </c>
      <c r="H42" s="23" t="s">
        <v>24</v>
      </c>
      <c r="I42" s="28" t="n">
        <f aca="false">COMPOSIÇÕES!H138</f>
        <v>0</v>
      </c>
      <c r="J42" s="28"/>
      <c r="K42" s="28" t="n">
        <f aca="false">J42*G42+I42*G42</f>
        <v>0</v>
      </c>
    </row>
    <row r="43" customFormat="false" ht="13.8" hidden="false" customHeight="false" outlineLevel="0" collapsed="false">
      <c r="A43" s="23" t="s">
        <v>103</v>
      </c>
      <c r="B43" s="24"/>
      <c r="C43" s="24" t="s">
        <v>104</v>
      </c>
      <c r="D43" s="25" t="s">
        <v>22</v>
      </c>
      <c r="E43" s="25"/>
      <c r="F43" s="26" t="s">
        <v>105</v>
      </c>
      <c r="G43" s="27" t="n">
        <v>16</v>
      </c>
      <c r="H43" s="23" t="s">
        <v>24</v>
      </c>
      <c r="I43" s="28" t="n">
        <f aca="false">COMPOSIÇÕES!H146</f>
        <v>0</v>
      </c>
      <c r="J43" s="28"/>
      <c r="K43" s="28" t="n">
        <f aca="false">J43*G43+I43*G43</f>
        <v>0</v>
      </c>
    </row>
    <row r="44" customFormat="false" ht="30.5" hidden="false" customHeight="false" outlineLevel="0" collapsed="false">
      <c r="A44" s="23" t="s">
        <v>106</v>
      </c>
      <c r="B44" s="24" t="s">
        <v>107</v>
      </c>
      <c r="C44" s="24" t="s">
        <v>108</v>
      </c>
      <c r="D44" s="25" t="s">
        <v>22</v>
      </c>
      <c r="E44" s="25"/>
      <c r="F44" s="26" t="s">
        <v>109</v>
      </c>
      <c r="G44" s="27" t="n">
        <v>32</v>
      </c>
      <c r="H44" s="23" t="s">
        <v>24</v>
      </c>
      <c r="I44" s="28" t="n">
        <f aca="false">COMPOSIÇÕES_SINAPI!G125</f>
        <v>0</v>
      </c>
      <c r="J44" s="28"/>
      <c r="K44" s="28" t="n">
        <f aca="false">J44*G44+I44*G44</f>
        <v>0</v>
      </c>
    </row>
    <row r="45" customFormat="false" ht="30.5" hidden="false" customHeight="false" outlineLevel="0" collapsed="false">
      <c r="A45" s="23" t="s">
        <v>110</v>
      </c>
      <c r="B45" s="24" t="s">
        <v>107</v>
      </c>
      <c r="C45" s="24" t="s">
        <v>111</v>
      </c>
      <c r="D45" s="25" t="s">
        <v>112</v>
      </c>
      <c r="E45" s="25"/>
      <c r="F45" s="26" t="s">
        <v>113</v>
      </c>
      <c r="G45" s="27" t="n">
        <f aca="false">50*0.2</f>
        <v>10</v>
      </c>
      <c r="H45" s="23" t="s">
        <v>114</v>
      </c>
      <c r="I45" s="28" t="n">
        <f aca="false">COMPOSIÇÕES_SINAPI!G135</f>
        <v>0</v>
      </c>
      <c r="J45" s="28"/>
      <c r="K45" s="28" t="n">
        <f aca="false">J45*G45+I45*G45</f>
        <v>0</v>
      </c>
    </row>
    <row r="46" customFormat="false" ht="12.8" hidden="false" customHeight="false" outlineLevel="0" collapsed="false">
      <c r="A46" s="15" t="s">
        <v>115</v>
      </c>
      <c r="B46" s="20"/>
      <c r="C46" s="20"/>
      <c r="D46" s="21"/>
      <c r="E46" s="21"/>
      <c r="F46" s="17" t="s">
        <v>116</v>
      </c>
      <c r="G46" s="18"/>
      <c r="H46" s="15"/>
      <c r="I46" s="19"/>
      <c r="J46" s="19"/>
      <c r="K46" s="19" t="n">
        <f aca="false">SUM(K47:K52)</f>
        <v>0</v>
      </c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</row>
    <row r="47" customFormat="false" ht="13.8" hidden="false" customHeight="false" outlineLevel="0" collapsed="false">
      <c r="A47" s="23" t="s">
        <v>117</v>
      </c>
      <c r="B47" s="24" t="s">
        <v>107</v>
      </c>
      <c r="C47" s="24" t="s">
        <v>118</v>
      </c>
      <c r="D47" s="25" t="s">
        <v>22</v>
      </c>
      <c r="E47" s="25"/>
      <c r="F47" s="26" t="s">
        <v>119</v>
      </c>
      <c r="G47" s="27" t="n">
        <v>2</v>
      </c>
      <c r="H47" s="23" t="s">
        <v>120</v>
      </c>
      <c r="I47" s="28"/>
      <c r="J47" s="28"/>
      <c r="K47" s="28" t="n">
        <f aca="false">J47*G47+I47*G47</f>
        <v>0</v>
      </c>
    </row>
    <row r="48" customFormat="false" ht="21" hidden="false" customHeight="false" outlineLevel="0" collapsed="false">
      <c r="A48" s="23" t="s">
        <v>121</v>
      </c>
      <c r="B48" s="24" t="s">
        <v>107</v>
      </c>
      <c r="C48" s="24" t="s">
        <v>122</v>
      </c>
      <c r="D48" s="25" t="s">
        <v>22</v>
      </c>
      <c r="E48" s="25"/>
      <c r="F48" s="26" t="s">
        <v>123</v>
      </c>
      <c r="G48" s="27" t="n">
        <v>2</v>
      </c>
      <c r="H48" s="23" t="s">
        <v>120</v>
      </c>
      <c r="I48" s="28"/>
      <c r="J48" s="28"/>
      <c r="K48" s="28" t="n">
        <f aca="false">J48*G48+I48*G48</f>
        <v>0</v>
      </c>
    </row>
    <row r="49" customFormat="false" ht="21" hidden="false" customHeight="false" outlineLevel="0" collapsed="false">
      <c r="A49" s="23" t="s">
        <v>124</v>
      </c>
      <c r="B49" s="24" t="s">
        <v>107</v>
      </c>
      <c r="C49" s="24" t="s">
        <v>125</v>
      </c>
      <c r="D49" s="25" t="s">
        <v>22</v>
      </c>
      <c r="E49" s="25"/>
      <c r="F49" s="26" t="s">
        <v>126</v>
      </c>
      <c r="G49" s="27" t="n">
        <f aca="false">14+12</f>
        <v>26</v>
      </c>
      <c r="H49" s="23" t="s">
        <v>120</v>
      </c>
      <c r="I49" s="28"/>
      <c r="J49" s="28"/>
      <c r="K49" s="28" t="n">
        <f aca="false">J49*G49+I49*G49</f>
        <v>0</v>
      </c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</row>
    <row r="50" customFormat="false" ht="21" hidden="false" customHeight="false" outlineLevel="0" collapsed="false">
      <c r="A50" s="23" t="s">
        <v>127</v>
      </c>
      <c r="B50" s="24" t="s">
        <v>107</v>
      </c>
      <c r="C50" s="24" t="s">
        <v>128</v>
      </c>
      <c r="D50" s="25" t="s">
        <v>22</v>
      </c>
      <c r="E50" s="25"/>
      <c r="F50" s="26" t="s">
        <v>129</v>
      </c>
      <c r="G50" s="27" t="n">
        <f aca="false">150+6*12</f>
        <v>222</v>
      </c>
      <c r="H50" s="23" t="s">
        <v>130</v>
      </c>
      <c r="I50" s="28"/>
      <c r="J50" s="28"/>
      <c r="K50" s="28" t="n">
        <f aca="false">J50*G50+I50*G50</f>
        <v>0</v>
      </c>
    </row>
    <row r="51" customFormat="false" ht="21" hidden="false" customHeight="false" outlineLevel="0" collapsed="false">
      <c r="A51" s="23" t="s">
        <v>131</v>
      </c>
      <c r="B51" s="24" t="s">
        <v>107</v>
      </c>
      <c r="C51" s="24" t="s">
        <v>132</v>
      </c>
      <c r="D51" s="25" t="s">
        <v>22</v>
      </c>
      <c r="E51" s="25"/>
      <c r="F51" s="26" t="s">
        <v>133</v>
      </c>
      <c r="G51" s="27" t="n">
        <f aca="false">110*1.1</f>
        <v>121</v>
      </c>
      <c r="H51" s="23" t="s">
        <v>81</v>
      </c>
      <c r="I51" s="28"/>
      <c r="J51" s="28"/>
      <c r="K51" s="28" t="n">
        <f aca="false">J51*G51+I51*G51</f>
        <v>0</v>
      </c>
    </row>
    <row r="52" customFormat="false" ht="21" hidden="false" customHeight="false" outlineLevel="0" collapsed="false">
      <c r="A52" s="23" t="s">
        <v>134</v>
      </c>
      <c r="B52" s="24" t="s">
        <v>107</v>
      </c>
      <c r="C52" s="24" t="s">
        <v>135</v>
      </c>
      <c r="D52" s="25" t="s">
        <v>22</v>
      </c>
      <c r="E52" s="25"/>
      <c r="F52" s="26" t="s">
        <v>136</v>
      </c>
      <c r="G52" s="27" t="n">
        <v>26</v>
      </c>
      <c r="H52" s="23" t="s">
        <v>24</v>
      </c>
      <c r="I52" s="28"/>
      <c r="J52" s="28"/>
      <c r="K52" s="28" t="n">
        <f aca="false">J52*G52+I52*G52</f>
        <v>0</v>
      </c>
    </row>
    <row r="53" customFormat="false" ht="30.5" hidden="false" customHeight="false" outlineLevel="0" collapsed="false">
      <c r="A53" s="23" t="s">
        <v>137</v>
      </c>
      <c r="B53" s="24" t="s">
        <v>86</v>
      </c>
      <c r="C53" s="24" t="s">
        <v>138</v>
      </c>
      <c r="D53" s="25" t="s">
        <v>88</v>
      </c>
      <c r="E53" s="25"/>
      <c r="F53" s="26" t="s">
        <v>139</v>
      </c>
      <c r="G53" s="27" t="n">
        <v>2</v>
      </c>
      <c r="H53" s="23" t="s">
        <v>24</v>
      </c>
      <c r="I53" s="28"/>
      <c r="J53" s="28"/>
      <c r="K53" s="28" t="n">
        <f aca="false">J53*G53+I53*G53</f>
        <v>0</v>
      </c>
    </row>
    <row r="54" customFormat="false" ht="12.8" hidden="false" customHeight="false" outlineLevel="0" collapsed="false">
      <c r="A54" s="15" t="s">
        <v>140</v>
      </c>
      <c r="B54" s="20"/>
      <c r="C54" s="20"/>
      <c r="D54" s="21"/>
      <c r="E54" s="21"/>
      <c r="F54" s="17" t="s">
        <v>141</v>
      </c>
      <c r="G54" s="18"/>
      <c r="H54" s="15"/>
      <c r="I54" s="19"/>
      <c r="J54" s="19"/>
      <c r="K54" s="19" t="n">
        <f aca="false">SUM(K55:K55)</f>
        <v>0</v>
      </c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</row>
    <row r="55" customFormat="false" ht="13.8" hidden="false" customHeight="false" outlineLevel="0" collapsed="false">
      <c r="A55" s="23" t="s">
        <v>142</v>
      </c>
      <c r="B55" s="24"/>
      <c r="C55" s="24" t="s">
        <v>143</v>
      </c>
      <c r="D55" s="25" t="s">
        <v>144</v>
      </c>
      <c r="E55" s="35"/>
      <c r="F55" s="26" t="s">
        <v>145</v>
      </c>
      <c r="G55" s="27" t="n">
        <v>20</v>
      </c>
      <c r="H55" s="23" t="s">
        <v>146</v>
      </c>
      <c r="I55" s="28"/>
      <c r="J55" s="28"/>
      <c r="K55" s="28" t="n">
        <f aca="false">J55*G55+I55*G55</f>
        <v>0</v>
      </c>
      <c r="L55" s="36"/>
    </row>
    <row r="56" customFormat="false" ht="13.8" hidden="false" customHeight="false" outlineLevel="0" collapsed="false">
      <c r="A56" s="15" t="s">
        <v>147</v>
      </c>
      <c r="B56" s="16"/>
      <c r="C56" s="15"/>
      <c r="D56" s="15"/>
      <c r="E56" s="15" t="s">
        <v>15</v>
      </c>
      <c r="F56" s="17" t="s">
        <v>148</v>
      </c>
      <c r="G56" s="18"/>
      <c r="H56" s="15"/>
      <c r="I56" s="19"/>
      <c r="J56" s="19"/>
      <c r="K56" s="19" t="n">
        <f aca="false">SUM(K58:K60)</f>
        <v>0</v>
      </c>
      <c r="L56" s="37"/>
    </row>
    <row r="57" customFormat="false" ht="21" hidden="false" customHeight="false" outlineLevel="0" collapsed="false">
      <c r="A57" s="23" t="s">
        <v>149</v>
      </c>
      <c r="B57" s="24" t="s">
        <v>86</v>
      </c>
      <c r="C57" s="24" t="s">
        <v>150</v>
      </c>
      <c r="D57" s="25" t="s">
        <v>22</v>
      </c>
      <c r="E57" s="23" t="s">
        <v>151</v>
      </c>
      <c r="F57" s="26" t="s">
        <v>152</v>
      </c>
      <c r="G57" s="27" t="n">
        <v>1</v>
      </c>
      <c r="H57" s="23" t="s">
        <v>24</v>
      </c>
      <c r="I57" s="28"/>
      <c r="J57" s="28"/>
      <c r="K57" s="28" t="n">
        <f aca="false">J57*G57+I57*G57</f>
        <v>0</v>
      </c>
      <c r="L57" s="37"/>
    </row>
    <row r="58" customFormat="false" ht="12.8" hidden="false" customHeight="false" outlineLevel="0" collapsed="false">
      <c r="A58" s="23" t="s">
        <v>153</v>
      </c>
      <c r="B58" s="24" t="s">
        <v>107</v>
      </c>
      <c r="C58" s="24" t="s">
        <v>154</v>
      </c>
      <c r="D58" s="25" t="s">
        <v>155</v>
      </c>
      <c r="E58" s="23" t="s">
        <v>156</v>
      </c>
      <c r="F58" s="26" t="s">
        <v>157</v>
      </c>
      <c r="G58" s="27" t="n">
        <v>2</v>
      </c>
      <c r="H58" s="23" t="s">
        <v>158</v>
      </c>
      <c r="I58" s="28"/>
      <c r="J58" s="28"/>
      <c r="K58" s="28" t="n">
        <f aca="false">J58*G58+I58*G58</f>
        <v>0</v>
      </c>
      <c r="L58" s="36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</row>
    <row r="59" customFormat="false" ht="12.8" hidden="false" customHeight="false" outlineLevel="0" collapsed="false">
      <c r="A59" s="23" t="s">
        <v>159</v>
      </c>
      <c r="B59" s="24" t="s">
        <v>107</v>
      </c>
      <c r="C59" s="24" t="s">
        <v>160</v>
      </c>
      <c r="D59" s="25" t="s">
        <v>155</v>
      </c>
      <c r="E59" s="23"/>
      <c r="F59" s="26" t="s">
        <v>161</v>
      </c>
      <c r="G59" s="27" t="n">
        <f aca="false">8*22*2</f>
        <v>352</v>
      </c>
      <c r="H59" s="23" t="s">
        <v>146</v>
      </c>
      <c r="I59" s="28"/>
      <c r="J59" s="28"/>
      <c r="K59" s="28" t="n">
        <f aca="false">J59*G59+I59*G59</f>
        <v>0</v>
      </c>
      <c r="L59" s="36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</row>
    <row r="60" customFormat="false" ht="12.8" hidden="false" customHeight="false" outlineLevel="0" collapsed="false">
      <c r="A60" s="23" t="s">
        <v>162</v>
      </c>
      <c r="B60" s="24" t="s">
        <v>107</v>
      </c>
      <c r="C60" s="24" t="s">
        <v>163</v>
      </c>
      <c r="D60" s="25" t="s">
        <v>155</v>
      </c>
      <c r="E60" s="23" t="s">
        <v>164</v>
      </c>
      <c r="F60" s="26" t="s">
        <v>165</v>
      </c>
      <c r="G60" s="27" t="n">
        <f aca="false">1*22*2</f>
        <v>44</v>
      </c>
      <c r="H60" s="23" t="s">
        <v>146</v>
      </c>
      <c r="I60" s="28"/>
      <c r="J60" s="28"/>
      <c r="K60" s="28" t="n">
        <f aca="false">J60*G60+I60*G60</f>
        <v>0</v>
      </c>
      <c r="L60" s="36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</row>
    <row r="61" customFormat="false" ht="12.8" hidden="false" customHeight="false" outlineLevel="0" collapsed="false">
      <c r="A61" s="38"/>
      <c r="B61" s="39"/>
      <c r="C61" s="39"/>
      <c r="D61" s="40"/>
      <c r="E61" s="40"/>
      <c r="F61" s="41"/>
      <c r="G61" s="42"/>
      <c r="H61" s="38"/>
      <c r="I61" s="43"/>
      <c r="J61" s="43"/>
      <c r="K61" s="43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</row>
    <row r="62" customFormat="false" ht="13.8" hidden="false" customHeight="false" outlineLevel="0" collapsed="false">
      <c r="A62" s="44"/>
      <c r="B62" s="45"/>
      <c r="C62" s="45" t="n">
        <v>0</v>
      </c>
      <c r="D62" s="46"/>
      <c r="E62" s="46"/>
      <c r="F62" s="47" t="s">
        <v>166</v>
      </c>
      <c r="G62" s="48"/>
      <c r="H62" s="49"/>
      <c r="I62" s="50"/>
      <c r="J62" s="51"/>
      <c r="K62" s="52" t="n">
        <f aca="false">K12</f>
        <v>0</v>
      </c>
    </row>
    <row r="63" customFormat="false" ht="13.8" hidden="false" customHeight="false" outlineLevel="0" collapsed="false">
      <c r="A63" s="44"/>
      <c r="B63" s="45"/>
      <c r="C63" s="45" t="n">
        <v>0</v>
      </c>
      <c r="D63" s="46"/>
      <c r="E63" s="46"/>
      <c r="F63" s="47" t="s">
        <v>167</v>
      </c>
      <c r="G63" s="53" t="n">
        <f aca="false">BDI!C17</f>
        <v>0.2704</v>
      </c>
      <c r="H63" s="49"/>
      <c r="I63" s="50"/>
      <c r="J63" s="51"/>
      <c r="K63" s="52" t="n">
        <f aca="false">K62*G63</f>
        <v>0</v>
      </c>
    </row>
    <row r="64" customFormat="false" ht="13.8" hidden="false" customHeight="false" outlineLevel="0" collapsed="false">
      <c r="A64" s="44"/>
      <c r="B64" s="45"/>
      <c r="C64" s="45" t="n">
        <v>0</v>
      </c>
      <c r="D64" s="46"/>
      <c r="E64" s="46"/>
      <c r="F64" s="47" t="s">
        <v>168</v>
      </c>
      <c r="G64" s="48"/>
      <c r="H64" s="49"/>
      <c r="I64" s="50"/>
      <c r="J64" s="51"/>
      <c r="K64" s="52" t="n">
        <f aca="false">SUM(K62:K63)</f>
        <v>0</v>
      </c>
    </row>
    <row r="65" customFormat="false" ht="13.8" hidden="false" customHeight="false" outlineLevel="0" collapsed="false">
      <c r="A65" s="38"/>
      <c r="B65" s="39"/>
      <c r="C65" s="39"/>
      <c r="D65" s="40"/>
      <c r="E65" s="40"/>
      <c r="F65" s="41"/>
      <c r="G65" s="42"/>
      <c r="H65" s="38"/>
      <c r="I65" s="43"/>
      <c r="J65" s="43"/>
      <c r="K65" s="43"/>
    </row>
    <row r="66" customFormat="false" ht="13.8" hidden="false" customHeight="false" outlineLevel="0" collapsed="false">
      <c r="A66" s="54"/>
      <c r="B66" s="55"/>
      <c r="C66" s="55"/>
      <c r="D66" s="56"/>
      <c r="E66" s="56"/>
      <c r="F66" s="57" t="s">
        <v>169</v>
      </c>
      <c r="G66" s="58"/>
      <c r="H66" s="59"/>
      <c r="I66" s="60"/>
      <c r="J66" s="61"/>
      <c r="K66" s="19" t="n">
        <f aca="false">K64</f>
        <v>0</v>
      </c>
    </row>
    <row r="67" customFormat="false" ht="13.8" hidden="false" customHeight="false" outlineLevel="0" collapsed="false">
      <c r="A67" s="62"/>
      <c r="B67" s="62"/>
      <c r="C67" s="62"/>
      <c r="D67" s="4"/>
      <c r="E67" s="4"/>
      <c r="F67" s="63"/>
      <c r="G67" s="64"/>
      <c r="H67" s="62"/>
      <c r="I67" s="65"/>
      <c r="J67" s="65"/>
      <c r="K67" s="65"/>
    </row>
    <row r="68" customFormat="false" ht="17.35" hidden="false" customHeight="false" outlineLevel="0" collapsed="false">
      <c r="A68" s="4"/>
      <c r="B68" s="4" t="s">
        <v>170</v>
      </c>
      <c r="C68" s="62"/>
      <c r="D68" s="4"/>
      <c r="E68" s="4"/>
      <c r="F68" s="63"/>
      <c r="G68" s="64"/>
      <c r="H68" s="62"/>
      <c r="I68" s="65"/>
      <c r="J68" s="65"/>
      <c r="K68" s="66"/>
      <c r="L68" s="67"/>
    </row>
    <row r="69" customFormat="false" ht="17.35" hidden="false" customHeight="false" outlineLevel="0" collapsed="false">
      <c r="A69" s="4"/>
      <c r="B69" s="4" t="s">
        <v>171</v>
      </c>
      <c r="C69" s="62"/>
      <c r="D69" s="4"/>
      <c r="E69" s="4"/>
      <c r="F69" s="63"/>
      <c r="G69" s="64"/>
      <c r="H69" s="62"/>
      <c r="I69" s="65"/>
      <c r="J69" s="65"/>
      <c r="K69" s="66"/>
      <c r="L69" s="33"/>
    </row>
    <row r="70" customFormat="false" ht="17.35" hidden="false" customHeight="false" outlineLevel="0" collapsed="false">
      <c r="A70" s="4"/>
      <c r="B70" s="4" t="s">
        <v>172</v>
      </c>
      <c r="C70" s="62"/>
      <c r="D70" s="4"/>
      <c r="E70" s="4"/>
      <c r="F70" s="63"/>
      <c r="G70" s="64"/>
      <c r="H70" s="62"/>
      <c r="I70" s="65"/>
      <c r="J70" s="65"/>
      <c r="K70" s="66"/>
      <c r="L70" s="33"/>
    </row>
    <row r="71" customFormat="false" ht="13.8" hidden="false" customHeight="false" outlineLevel="0" collapsed="false">
      <c r="B71" s="4" t="s">
        <v>173</v>
      </c>
    </row>
    <row r="72" customFormat="false" ht="13.8" hidden="false" customHeight="false" outlineLevel="0" collapsed="false">
      <c r="B72" s="7"/>
    </row>
  </sheetData>
  <mergeCells count="6">
    <mergeCell ref="A5:K5"/>
    <mergeCell ref="A6:K6"/>
    <mergeCell ref="A7:K7"/>
    <mergeCell ref="A8:K8"/>
    <mergeCell ref="A9:K9"/>
    <mergeCell ref="A10:K10"/>
  </mergeCells>
  <printOptions headings="false" gridLines="true" gridLinesSet="true" horizontalCentered="true" verticalCentered="false"/>
  <pageMargins left="0.39375" right="0.39375" top="0.39375" bottom="0.335416666666667" header="0.39375" footer="0.196527777777778"/>
  <pageSetup paperSize="9" scale="5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&amp;C&amp;10&amp;P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181"/>
  <sheetViews>
    <sheetView showFormulas="false" showGridLines="true" showRowColHeaders="true" showZeros="true" rightToLeft="false" tabSelected="false" showOutlineSymbols="true" defaultGridColor="true" view="normal" topLeftCell="A1" colorId="64" zoomScale="72" zoomScaleNormal="72" zoomScalePageLayoutView="100" workbookViewId="0">
      <selection pane="topLeft" activeCell="I17" activeCellId="0" sqref="I17"/>
    </sheetView>
  </sheetViews>
  <sheetFormatPr defaultColWidth="10.4921875" defaultRowHeight="12.8" zeroHeight="false" outlineLevelRow="0" outlineLevelCol="0"/>
  <cols>
    <col collapsed="false" customWidth="true" hidden="false" outlineLevel="0" max="1" min="1" style="68" width="6.03"/>
    <col collapsed="false" customWidth="true" hidden="false" outlineLevel="0" max="2" min="2" style="69" width="71.99"/>
    <col collapsed="false" customWidth="true" hidden="false" outlineLevel="0" max="3" min="3" style="69" width="5.79"/>
    <col collapsed="false" customWidth="true" hidden="false" outlineLevel="0" max="4" min="4" style="70" width="5.17"/>
    <col collapsed="false" customWidth="true" hidden="false" outlineLevel="0" max="5" min="5" style="71" width="6.27"/>
    <col collapsed="false" customWidth="true" hidden="false" outlineLevel="0" max="6" min="6" style="72" width="9.35"/>
    <col collapsed="false" customWidth="true" hidden="false" outlineLevel="0" max="7" min="7" style="72" width="9.72"/>
    <col collapsed="false" customWidth="true" hidden="false" outlineLevel="0" max="64" min="8" style="69" width="8.37"/>
  </cols>
  <sheetData>
    <row r="1" customFormat="false" ht="19.9" hidden="false" customHeight="true" outlineLevel="0" collapsed="false">
      <c r="A1" s="73"/>
      <c r="B1" s="74"/>
      <c r="C1" s="74"/>
      <c r="D1" s="75"/>
      <c r="E1" s="75"/>
      <c r="F1" s="75"/>
      <c r="G1" s="75"/>
    </row>
    <row r="2" customFormat="false" ht="19.9" hidden="false" customHeight="true" outlineLevel="0" collapsed="false">
      <c r="A2" s="73"/>
      <c r="B2" s="74"/>
      <c r="C2" s="74"/>
      <c r="D2" s="75"/>
      <c r="E2" s="75"/>
      <c r="F2" s="75"/>
      <c r="G2" s="75"/>
    </row>
    <row r="3" customFormat="false" ht="19.9" hidden="false" customHeight="true" outlineLevel="0" collapsed="false">
      <c r="A3" s="73"/>
      <c r="B3" s="74"/>
      <c r="C3" s="74"/>
      <c r="D3" s="75"/>
      <c r="E3" s="75"/>
      <c r="F3" s="75"/>
      <c r="G3" s="75"/>
    </row>
    <row r="4" customFormat="false" ht="19.9" hidden="false" customHeight="true" outlineLevel="0" collapsed="false">
      <c r="A4" s="73"/>
      <c r="B4" s="74"/>
      <c r="C4" s="74"/>
      <c r="D4" s="75"/>
      <c r="E4" s="75"/>
      <c r="F4" s="75"/>
      <c r="G4" s="75"/>
    </row>
    <row r="5" customFormat="false" ht="19.9" hidden="false" customHeight="true" outlineLevel="0" collapsed="false">
      <c r="A5" s="74"/>
      <c r="B5" s="74"/>
      <c r="C5" s="74"/>
      <c r="D5" s="75"/>
      <c r="E5" s="75"/>
      <c r="F5" s="75"/>
      <c r="G5" s="75"/>
    </row>
    <row r="6" customFormat="false" ht="15" hidden="false" customHeight="true" outlineLevel="0" collapsed="false">
      <c r="A6" s="11" t="s">
        <v>1</v>
      </c>
      <c r="B6" s="11"/>
      <c r="C6" s="11"/>
      <c r="D6" s="75"/>
      <c r="E6" s="75"/>
      <c r="F6" s="75"/>
      <c r="G6" s="75"/>
    </row>
    <row r="7" customFormat="false" ht="15" hidden="false" customHeight="true" outlineLevel="0" collapsed="false">
      <c r="A7" s="76" t="s">
        <v>174</v>
      </c>
      <c r="B7" s="76"/>
      <c r="C7" s="76"/>
      <c r="D7" s="75"/>
      <c r="E7" s="75"/>
      <c r="F7" s="75"/>
      <c r="G7" s="75"/>
    </row>
    <row r="8" customFormat="false" ht="15" hidden="false" customHeight="true" outlineLevel="0" collapsed="false">
      <c r="A8" s="76" t="s">
        <v>3</v>
      </c>
      <c r="B8" s="76"/>
      <c r="C8" s="76"/>
      <c r="D8" s="75"/>
      <c r="E8" s="75"/>
      <c r="F8" s="75"/>
      <c r="G8" s="75"/>
    </row>
    <row r="9" customFormat="false" ht="15" hidden="false" customHeight="true" outlineLevel="0" collapsed="false">
      <c r="A9" s="76" t="s">
        <v>4</v>
      </c>
      <c r="B9" s="76"/>
      <c r="C9" s="76"/>
      <c r="D9" s="75"/>
      <c r="E9" s="75"/>
      <c r="F9" s="75"/>
      <c r="G9" s="75"/>
    </row>
    <row r="10" customFormat="false" ht="13.8" hidden="false" customHeight="false" outlineLevel="0" collapsed="false">
      <c r="A10" s="77"/>
      <c r="B10" s="77"/>
      <c r="C10" s="78"/>
      <c r="D10" s="79"/>
      <c r="E10" s="79"/>
      <c r="F10" s="79"/>
      <c r="G10" s="79"/>
    </row>
    <row r="11" customFormat="false" ht="13.8" hidden="false" customHeight="false" outlineLevel="0" collapsed="false">
      <c r="A11" s="80"/>
      <c r="B11" s="81"/>
      <c r="C11" s="82"/>
      <c r="D11" s="82"/>
      <c r="E11" s="83"/>
      <c r="F11" s="84"/>
      <c r="G11" s="84"/>
    </row>
    <row r="12" customFormat="false" ht="12.8" hidden="false" customHeight="true" outlineLevel="0" collapsed="false">
      <c r="A12" s="85" t="s">
        <v>175</v>
      </c>
      <c r="B12" s="85"/>
      <c r="C12" s="85"/>
      <c r="D12" s="85"/>
      <c r="E12" s="85"/>
      <c r="F12" s="85"/>
      <c r="G12" s="85"/>
    </row>
    <row r="13" customFormat="false" ht="19" hidden="false" customHeight="true" outlineLevel="0" collapsed="false">
      <c r="A13" s="86" t="s">
        <v>176</v>
      </c>
      <c r="B13" s="86"/>
      <c r="C13" s="87" t="s">
        <v>6</v>
      </c>
      <c r="D13" s="87" t="s">
        <v>177</v>
      </c>
      <c r="E13" s="88" t="s">
        <v>178</v>
      </c>
      <c r="F13" s="89" t="s">
        <v>179</v>
      </c>
      <c r="G13" s="89" t="s">
        <v>180</v>
      </c>
    </row>
    <row r="14" customFormat="false" ht="19" hidden="false" customHeight="false" outlineLevel="0" collapsed="false">
      <c r="A14" s="90" t="n">
        <v>4350</v>
      </c>
      <c r="B14" s="91" t="s">
        <v>181</v>
      </c>
      <c r="C14" s="92" t="s">
        <v>107</v>
      </c>
      <c r="D14" s="90" t="s">
        <v>24</v>
      </c>
      <c r="E14" s="93" t="n">
        <v>2</v>
      </c>
      <c r="F14" s="94"/>
      <c r="G14" s="94" t="n">
        <f aca="false">E14*F14</f>
        <v>0</v>
      </c>
    </row>
    <row r="15" customFormat="false" ht="12.8" hidden="false" customHeight="false" outlineLevel="0" collapsed="false">
      <c r="A15" s="90" t="n">
        <v>10891</v>
      </c>
      <c r="B15" s="91" t="s">
        <v>182</v>
      </c>
      <c r="C15" s="92" t="s">
        <v>107</v>
      </c>
      <c r="D15" s="90" t="s">
        <v>24</v>
      </c>
      <c r="E15" s="93" t="n">
        <v>1</v>
      </c>
      <c r="F15" s="94"/>
      <c r="G15" s="94" t="n">
        <f aca="false">E15*F15</f>
        <v>0</v>
      </c>
    </row>
    <row r="16" customFormat="false" ht="12.8" hidden="false" customHeight="true" outlineLevel="0" collapsed="false">
      <c r="A16" s="80"/>
      <c r="B16" s="81"/>
      <c r="C16" s="81"/>
      <c r="D16" s="95"/>
      <c r="E16" s="96" t="s">
        <v>183</v>
      </c>
      <c r="F16" s="96"/>
      <c r="G16" s="97" t="n">
        <f aca="false">SUM(G14:G15)</f>
        <v>0</v>
      </c>
    </row>
    <row r="17" customFormat="false" ht="19" hidden="false" customHeight="true" outlineLevel="0" collapsed="false">
      <c r="A17" s="86" t="s">
        <v>184</v>
      </c>
      <c r="B17" s="86"/>
      <c r="C17" s="87" t="s">
        <v>6</v>
      </c>
      <c r="D17" s="87" t="s">
        <v>177</v>
      </c>
      <c r="E17" s="88" t="s">
        <v>178</v>
      </c>
      <c r="F17" s="89" t="s">
        <v>179</v>
      </c>
      <c r="G17" s="89" t="s">
        <v>180</v>
      </c>
    </row>
    <row r="18" customFormat="false" ht="12.8" hidden="false" customHeight="false" outlineLevel="0" collapsed="false">
      <c r="A18" s="90" t="n">
        <v>88248</v>
      </c>
      <c r="B18" s="91" t="s">
        <v>185</v>
      </c>
      <c r="C18" s="92" t="s">
        <v>107</v>
      </c>
      <c r="D18" s="90" t="s">
        <v>146</v>
      </c>
      <c r="E18" s="93" t="n">
        <v>0.4574</v>
      </c>
      <c r="F18" s="94"/>
      <c r="G18" s="94" t="n">
        <f aca="false">E18*F18</f>
        <v>0</v>
      </c>
    </row>
    <row r="19" customFormat="false" ht="12.8" hidden="false" customHeight="false" outlineLevel="0" collapsed="false">
      <c r="A19" s="90" t="n">
        <v>88267</v>
      </c>
      <c r="B19" s="91" t="s">
        <v>186</v>
      </c>
      <c r="C19" s="92" t="s">
        <v>107</v>
      </c>
      <c r="D19" s="90" t="s">
        <v>146</v>
      </c>
      <c r="E19" s="93" t="n">
        <v>0.4574</v>
      </c>
      <c r="F19" s="94"/>
      <c r="G19" s="94" t="n">
        <f aca="false">E19*F19</f>
        <v>0</v>
      </c>
    </row>
    <row r="20" customFormat="false" ht="12.8" hidden="false" customHeight="true" outlineLevel="0" collapsed="false">
      <c r="A20" s="80"/>
      <c r="B20" s="81"/>
      <c r="C20" s="81"/>
      <c r="D20" s="95"/>
      <c r="E20" s="96" t="s">
        <v>187</v>
      </c>
      <c r="F20" s="96"/>
      <c r="G20" s="97" t="n">
        <f aca="false">SUM(G18:G19)</f>
        <v>0</v>
      </c>
    </row>
    <row r="21" customFormat="false" ht="12.8" hidden="false" customHeight="true" outlineLevel="0" collapsed="false">
      <c r="A21" s="80"/>
      <c r="B21" s="81"/>
      <c r="C21" s="81"/>
      <c r="D21" s="95"/>
      <c r="E21" s="96" t="s">
        <v>188</v>
      </c>
      <c r="F21" s="96"/>
      <c r="G21" s="97" t="n">
        <f aca="false">G20+G16</f>
        <v>0</v>
      </c>
    </row>
    <row r="22" customFormat="false" ht="12.8" hidden="false" customHeight="true" outlineLevel="0" collapsed="false">
      <c r="A22" s="85" t="s">
        <v>189</v>
      </c>
      <c r="B22" s="85"/>
      <c r="C22" s="85"/>
      <c r="D22" s="85"/>
      <c r="E22" s="85"/>
      <c r="F22" s="85"/>
      <c r="G22" s="85"/>
    </row>
    <row r="23" customFormat="false" ht="12.8" hidden="false" customHeight="false" outlineLevel="0" collapsed="false">
      <c r="A23" s="98"/>
      <c r="B23" s="98"/>
      <c r="C23" s="98"/>
      <c r="D23" s="98"/>
      <c r="E23" s="98"/>
      <c r="F23" s="98"/>
      <c r="G23" s="98"/>
    </row>
    <row r="24" customFormat="false" ht="19" hidden="false" customHeight="true" outlineLevel="0" collapsed="false">
      <c r="A24" s="86" t="s">
        <v>176</v>
      </c>
      <c r="B24" s="86"/>
      <c r="C24" s="87" t="s">
        <v>6</v>
      </c>
      <c r="D24" s="87" t="s">
        <v>177</v>
      </c>
      <c r="E24" s="88" t="s">
        <v>178</v>
      </c>
      <c r="F24" s="89" t="s">
        <v>179</v>
      </c>
      <c r="G24" s="89" t="s">
        <v>180</v>
      </c>
    </row>
    <row r="25" customFormat="false" ht="19" hidden="false" customHeight="false" outlineLevel="0" collapsed="false">
      <c r="A25" s="90" t="n">
        <v>4350</v>
      </c>
      <c r="B25" s="91" t="s">
        <v>181</v>
      </c>
      <c r="C25" s="92" t="s">
        <v>107</v>
      </c>
      <c r="D25" s="90" t="s">
        <v>24</v>
      </c>
      <c r="E25" s="93" t="n">
        <v>2</v>
      </c>
      <c r="F25" s="94"/>
      <c r="G25" s="94" t="n">
        <f aca="false">E25*F25</f>
        <v>0</v>
      </c>
    </row>
    <row r="26" customFormat="false" ht="12.8" hidden="false" customHeight="false" outlineLevel="0" collapsed="false">
      <c r="A26" s="90" t="n">
        <v>10888</v>
      </c>
      <c r="B26" s="91" t="s">
        <v>190</v>
      </c>
      <c r="C26" s="92" t="s">
        <v>107</v>
      </c>
      <c r="D26" s="90" t="s">
        <v>24</v>
      </c>
      <c r="E26" s="93" t="n">
        <v>1</v>
      </c>
      <c r="F26" s="94"/>
      <c r="G26" s="94" t="n">
        <f aca="false">E26*F26</f>
        <v>0</v>
      </c>
    </row>
    <row r="27" customFormat="false" ht="12.8" hidden="false" customHeight="true" outlineLevel="0" collapsed="false">
      <c r="A27" s="80"/>
      <c r="B27" s="81"/>
      <c r="C27" s="81"/>
      <c r="D27" s="95"/>
      <c r="E27" s="96" t="s">
        <v>183</v>
      </c>
      <c r="F27" s="96"/>
      <c r="G27" s="97" t="n">
        <f aca="false">SUM(G25:G26)</f>
        <v>0</v>
      </c>
    </row>
    <row r="28" customFormat="false" ht="19" hidden="false" customHeight="true" outlineLevel="0" collapsed="false">
      <c r="A28" s="86" t="s">
        <v>184</v>
      </c>
      <c r="B28" s="86"/>
      <c r="C28" s="87" t="s">
        <v>6</v>
      </c>
      <c r="D28" s="87" t="s">
        <v>177</v>
      </c>
      <c r="E28" s="88" t="s">
        <v>178</v>
      </c>
      <c r="F28" s="89" t="s">
        <v>179</v>
      </c>
      <c r="G28" s="89" t="s">
        <v>180</v>
      </c>
    </row>
    <row r="29" customFormat="false" ht="12.8" hidden="false" customHeight="false" outlineLevel="0" collapsed="false">
      <c r="A29" s="90" t="n">
        <v>88248</v>
      </c>
      <c r="B29" s="91" t="s">
        <v>185</v>
      </c>
      <c r="C29" s="92" t="s">
        <v>107</v>
      </c>
      <c r="D29" s="90" t="s">
        <v>146</v>
      </c>
      <c r="E29" s="93" t="n">
        <v>0.4574</v>
      </c>
      <c r="F29" s="94"/>
      <c r="G29" s="94" t="n">
        <f aca="false">E29*F29</f>
        <v>0</v>
      </c>
    </row>
    <row r="30" customFormat="false" ht="12.8" hidden="false" customHeight="false" outlineLevel="0" collapsed="false">
      <c r="A30" s="90" t="n">
        <v>88267</v>
      </c>
      <c r="B30" s="91" t="s">
        <v>186</v>
      </c>
      <c r="C30" s="92" t="s">
        <v>107</v>
      </c>
      <c r="D30" s="90" t="s">
        <v>146</v>
      </c>
      <c r="E30" s="93" t="n">
        <v>0.4574</v>
      </c>
      <c r="F30" s="94"/>
      <c r="G30" s="94" t="n">
        <f aca="false">E30*F30</f>
        <v>0</v>
      </c>
    </row>
    <row r="31" customFormat="false" ht="12.8" hidden="false" customHeight="true" outlineLevel="0" collapsed="false">
      <c r="A31" s="80"/>
      <c r="B31" s="81"/>
      <c r="C31" s="81"/>
      <c r="D31" s="95"/>
      <c r="E31" s="96" t="s">
        <v>187</v>
      </c>
      <c r="F31" s="96"/>
      <c r="G31" s="97" t="n">
        <f aca="false">SUM(G29:G30)</f>
        <v>0</v>
      </c>
    </row>
    <row r="32" customFormat="false" ht="12.8" hidden="false" customHeight="true" outlineLevel="0" collapsed="false">
      <c r="A32" s="80"/>
      <c r="B32" s="81"/>
      <c r="C32" s="81"/>
      <c r="D32" s="95"/>
      <c r="E32" s="96" t="s">
        <v>188</v>
      </c>
      <c r="F32" s="96"/>
      <c r="G32" s="97" t="n">
        <f aca="false">G31+G27</f>
        <v>0</v>
      </c>
    </row>
    <row r="33" customFormat="false" ht="13.8" hidden="false" customHeight="false" outlineLevel="0" collapsed="false">
      <c r="A33" s="80"/>
      <c r="B33" s="81"/>
      <c r="C33" s="82"/>
      <c r="D33" s="82"/>
      <c r="E33" s="83"/>
      <c r="F33" s="84"/>
      <c r="G33" s="84"/>
    </row>
    <row r="34" customFormat="false" ht="12.8" hidden="false" customHeight="true" outlineLevel="0" collapsed="false">
      <c r="A34" s="85" t="s">
        <v>191</v>
      </c>
      <c r="B34" s="85"/>
      <c r="C34" s="85"/>
      <c r="D34" s="85"/>
      <c r="E34" s="85"/>
      <c r="F34" s="85"/>
      <c r="G34" s="85"/>
    </row>
    <row r="35" customFormat="false" ht="19" hidden="false" customHeight="true" outlineLevel="0" collapsed="false">
      <c r="A35" s="86" t="s">
        <v>176</v>
      </c>
      <c r="B35" s="86"/>
      <c r="C35" s="87" t="s">
        <v>6</v>
      </c>
      <c r="D35" s="87" t="s">
        <v>177</v>
      </c>
      <c r="E35" s="88" t="s">
        <v>178</v>
      </c>
      <c r="F35" s="89" t="s">
        <v>179</v>
      </c>
      <c r="G35" s="89" t="s">
        <v>180</v>
      </c>
    </row>
    <row r="36" customFormat="false" ht="12.8" hidden="false" customHeight="false" outlineLevel="0" collapsed="false">
      <c r="A36" s="90" t="n">
        <v>38774</v>
      </c>
      <c r="B36" s="91" t="s">
        <v>192</v>
      </c>
      <c r="C36" s="92" t="s">
        <v>107</v>
      </c>
      <c r="D36" s="90" t="s">
        <v>24</v>
      </c>
      <c r="E36" s="93" t="n">
        <v>1</v>
      </c>
      <c r="F36" s="94"/>
      <c r="G36" s="94" t="n">
        <f aca="false">E36*F36</f>
        <v>0</v>
      </c>
    </row>
    <row r="37" customFormat="false" ht="12.8" hidden="false" customHeight="true" outlineLevel="0" collapsed="false">
      <c r="A37" s="80"/>
      <c r="B37" s="81"/>
      <c r="C37" s="81"/>
      <c r="D37" s="95"/>
      <c r="E37" s="96" t="s">
        <v>183</v>
      </c>
      <c r="F37" s="96"/>
      <c r="G37" s="97" t="n">
        <f aca="false">G36</f>
        <v>0</v>
      </c>
    </row>
    <row r="38" customFormat="false" ht="19" hidden="false" customHeight="true" outlineLevel="0" collapsed="false">
      <c r="A38" s="86" t="s">
        <v>184</v>
      </c>
      <c r="B38" s="86"/>
      <c r="C38" s="87" t="s">
        <v>6</v>
      </c>
      <c r="D38" s="87" t="s">
        <v>177</v>
      </c>
      <c r="E38" s="88" t="s">
        <v>178</v>
      </c>
      <c r="F38" s="89" t="s">
        <v>179</v>
      </c>
      <c r="G38" s="89" t="s">
        <v>180</v>
      </c>
    </row>
    <row r="39" customFormat="false" ht="12.8" hidden="false" customHeight="false" outlineLevel="0" collapsed="false">
      <c r="A39" s="90" t="s">
        <v>193</v>
      </c>
      <c r="B39" s="91" t="s">
        <v>194</v>
      </c>
      <c r="C39" s="92" t="s">
        <v>107</v>
      </c>
      <c r="D39" s="90" t="s">
        <v>146</v>
      </c>
      <c r="E39" s="93" t="n">
        <v>0.0748</v>
      </c>
      <c r="F39" s="94"/>
      <c r="G39" s="94" t="n">
        <f aca="false">E39*F39</f>
        <v>0</v>
      </c>
    </row>
    <row r="40" customFormat="false" ht="12.8" hidden="false" customHeight="false" outlineLevel="0" collapsed="false">
      <c r="A40" s="90" t="s">
        <v>195</v>
      </c>
      <c r="B40" s="91" t="s">
        <v>196</v>
      </c>
      <c r="C40" s="92" t="s">
        <v>107</v>
      </c>
      <c r="D40" s="90" t="s">
        <v>146</v>
      </c>
      <c r="E40" s="93" t="n">
        <v>0.1795</v>
      </c>
      <c r="F40" s="94"/>
      <c r="G40" s="94" t="n">
        <f aca="false">E40*F40</f>
        <v>0</v>
      </c>
    </row>
    <row r="41" customFormat="false" ht="12.8" hidden="false" customHeight="true" outlineLevel="0" collapsed="false">
      <c r="A41" s="80"/>
      <c r="B41" s="81"/>
      <c r="C41" s="81"/>
      <c r="D41" s="95"/>
      <c r="E41" s="96" t="s">
        <v>187</v>
      </c>
      <c r="F41" s="96"/>
      <c r="G41" s="97" t="n">
        <f aca="false">SUM(G39:G40)</f>
        <v>0</v>
      </c>
    </row>
    <row r="42" customFormat="false" ht="12.8" hidden="false" customHeight="true" outlineLevel="0" collapsed="false">
      <c r="A42" s="80"/>
      <c r="B42" s="81"/>
      <c r="C42" s="81"/>
      <c r="D42" s="95"/>
      <c r="E42" s="96" t="s">
        <v>188</v>
      </c>
      <c r="F42" s="96"/>
      <c r="G42" s="97" t="n">
        <f aca="false">G41+G37</f>
        <v>0</v>
      </c>
    </row>
    <row r="43" customFormat="false" ht="13.8" hidden="false" customHeight="false" outlineLevel="0" collapsed="false">
      <c r="A43" s="80"/>
      <c r="B43" s="81"/>
      <c r="C43" s="82"/>
      <c r="D43" s="82"/>
      <c r="E43" s="83"/>
      <c r="F43" s="84"/>
      <c r="G43" s="84"/>
    </row>
    <row r="44" customFormat="false" ht="12.8" hidden="false" customHeight="true" outlineLevel="0" collapsed="false">
      <c r="A44" s="85" t="s">
        <v>197</v>
      </c>
      <c r="B44" s="85"/>
      <c r="C44" s="85"/>
      <c r="D44" s="85"/>
      <c r="E44" s="85"/>
      <c r="F44" s="85"/>
      <c r="G44" s="85"/>
    </row>
    <row r="45" customFormat="false" ht="19" hidden="false" customHeight="true" outlineLevel="0" collapsed="false">
      <c r="A45" s="86" t="s">
        <v>176</v>
      </c>
      <c r="B45" s="86"/>
      <c r="C45" s="87" t="s">
        <v>6</v>
      </c>
      <c r="D45" s="87" t="s">
        <v>177</v>
      </c>
      <c r="E45" s="88" t="s">
        <v>178</v>
      </c>
      <c r="F45" s="89" t="s">
        <v>179</v>
      </c>
      <c r="G45" s="89" t="s">
        <v>180</v>
      </c>
    </row>
    <row r="46" customFormat="false" ht="12.8" hidden="false" customHeight="false" outlineLevel="0" collapsed="false">
      <c r="A46" s="90" t="n">
        <v>12357</v>
      </c>
      <c r="B46" s="91" t="s">
        <v>198</v>
      </c>
      <c r="C46" s="92" t="s">
        <v>107</v>
      </c>
      <c r="D46" s="90" t="s">
        <v>24</v>
      </c>
      <c r="E46" s="93" t="n">
        <v>1</v>
      </c>
      <c r="F46" s="94"/>
      <c r="G46" s="94" t="n">
        <f aca="false">E46*F46</f>
        <v>0</v>
      </c>
    </row>
    <row r="47" customFormat="false" ht="12.8" hidden="false" customHeight="true" outlineLevel="0" collapsed="false">
      <c r="A47" s="80"/>
      <c r="B47" s="81"/>
      <c r="C47" s="81"/>
      <c r="D47" s="95"/>
      <c r="E47" s="96" t="s">
        <v>183</v>
      </c>
      <c r="F47" s="96"/>
      <c r="G47" s="97" t="n">
        <f aca="false">SUM(G46)</f>
        <v>0</v>
      </c>
    </row>
    <row r="48" customFormat="false" ht="19" hidden="false" customHeight="true" outlineLevel="0" collapsed="false">
      <c r="A48" s="86" t="s">
        <v>184</v>
      </c>
      <c r="B48" s="86"/>
      <c r="C48" s="87" t="s">
        <v>6</v>
      </c>
      <c r="D48" s="87" t="s">
        <v>177</v>
      </c>
      <c r="E48" s="88" t="s">
        <v>178</v>
      </c>
      <c r="F48" s="89" t="s">
        <v>179</v>
      </c>
      <c r="G48" s="89" t="s">
        <v>180</v>
      </c>
    </row>
    <row r="49" customFormat="false" ht="12.8" hidden="false" customHeight="false" outlineLevel="0" collapsed="false">
      <c r="A49" s="90" t="s">
        <v>193</v>
      </c>
      <c r="B49" s="91" t="s">
        <v>194</v>
      </c>
      <c r="C49" s="92" t="s">
        <v>107</v>
      </c>
      <c r="D49" s="90" t="s">
        <v>146</v>
      </c>
      <c r="E49" s="93" t="n">
        <v>0.1582</v>
      </c>
      <c r="F49" s="94"/>
      <c r="G49" s="94" t="n">
        <f aca="false">E49*F49</f>
        <v>0</v>
      </c>
    </row>
    <row r="50" customFormat="false" ht="12.8" hidden="false" customHeight="false" outlineLevel="0" collapsed="false">
      <c r="A50" s="90" t="s">
        <v>195</v>
      </c>
      <c r="B50" s="91" t="s">
        <v>196</v>
      </c>
      <c r="C50" s="92" t="s">
        <v>107</v>
      </c>
      <c r="D50" s="90" t="s">
        <v>146</v>
      </c>
      <c r="E50" s="93" t="n">
        <v>0.1582</v>
      </c>
      <c r="F50" s="94"/>
      <c r="G50" s="94" t="n">
        <f aca="false">E50*F50</f>
        <v>0</v>
      </c>
    </row>
    <row r="51" customFormat="false" ht="15" hidden="false" customHeight="true" outlineLevel="0" collapsed="false">
      <c r="A51" s="80"/>
      <c r="B51" s="81"/>
      <c r="C51" s="81"/>
      <c r="D51" s="95"/>
      <c r="E51" s="96" t="s">
        <v>187</v>
      </c>
      <c r="F51" s="96"/>
      <c r="G51" s="97" t="n">
        <f aca="false">SUM(G49:G50)</f>
        <v>0</v>
      </c>
    </row>
    <row r="52" customFormat="false" ht="12.8" hidden="false" customHeight="true" outlineLevel="0" collapsed="false">
      <c r="A52" s="80"/>
      <c r="B52" s="81"/>
      <c r="C52" s="81"/>
      <c r="D52" s="95"/>
      <c r="E52" s="96" t="s">
        <v>188</v>
      </c>
      <c r="F52" s="96"/>
      <c r="G52" s="97" t="n">
        <f aca="false">G51+G47</f>
        <v>0</v>
      </c>
    </row>
    <row r="53" customFormat="false" ht="13.8" hidden="false" customHeight="false" outlineLevel="0" collapsed="false">
      <c r="A53" s="80"/>
      <c r="B53" s="81"/>
      <c r="C53" s="82"/>
      <c r="D53" s="82"/>
      <c r="E53" s="83"/>
      <c r="F53" s="84"/>
      <c r="G53" s="84"/>
    </row>
    <row r="54" customFormat="false" ht="12.8" hidden="false" customHeight="true" outlineLevel="0" collapsed="false">
      <c r="A54" s="85" t="s">
        <v>199</v>
      </c>
      <c r="B54" s="85"/>
      <c r="C54" s="85"/>
      <c r="D54" s="85"/>
      <c r="E54" s="85"/>
      <c r="F54" s="85"/>
      <c r="G54" s="85"/>
    </row>
    <row r="55" customFormat="false" ht="19" hidden="false" customHeight="true" outlineLevel="0" collapsed="false">
      <c r="A55" s="86" t="s">
        <v>176</v>
      </c>
      <c r="B55" s="86"/>
      <c r="C55" s="87" t="s">
        <v>6</v>
      </c>
      <c r="D55" s="87" t="s">
        <v>177</v>
      </c>
      <c r="E55" s="88" t="s">
        <v>178</v>
      </c>
      <c r="F55" s="89" t="s">
        <v>179</v>
      </c>
      <c r="G55" s="89" t="s">
        <v>180</v>
      </c>
    </row>
    <row r="56" customFormat="false" ht="19" hidden="false" customHeight="false" outlineLevel="0" collapsed="false">
      <c r="A56" s="90" t="n">
        <v>4274</v>
      </c>
      <c r="B56" s="91" t="s">
        <v>200</v>
      </c>
      <c r="C56" s="92" t="s">
        <v>107</v>
      </c>
      <c r="D56" s="90" t="s">
        <v>24</v>
      </c>
      <c r="E56" s="93" t="n">
        <v>1</v>
      </c>
      <c r="F56" s="94"/>
      <c r="G56" s="94" t="n">
        <f aca="false">E56*F56</f>
        <v>0</v>
      </c>
    </row>
    <row r="57" customFormat="false" ht="12.8" hidden="false" customHeight="true" outlineLevel="0" collapsed="false">
      <c r="A57" s="80"/>
      <c r="B57" s="81"/>
      <c r="C57" s="81"/>
      <c r="D57" s="95"/>
      <c r="E57" s="96" t="s">
        <v>183</v>
      </c>
      <c r="F57" s="96"/>
      <c r="G57" s="97" t="n">
        <f aca="false">SUM(G56)</f>
        <v>0</v>
      </c>
    </row>
    <row r="58" customFormat="false" ht="19" hidden="false" customHeight="true" outlineLevel="0" collapsed="false">
      <c r="A58" s="86" t="s">
        <v>184</v>
      </c>
      <c r="B58" s="86"/>
      <c r="C58" s="87" t="s">
        <v>6</v>
      </c>
      <c r="D58" s="87" t="s">
        <v>177</v>
      </c>
      <c r="E58" s="88" t="s">
        <v>178</v>
      </c>
      <c r="F58" s="89" t="s">
        <v>179</v>
      </c>
      <c r="G58" s="89" t="s">
        <v>180</v>
      </c>
    </row>
    <row r="59" customFormat="false" ht="12.8" hidden="false" customHeight="false" outlineLevel="0" collapsed="false">
      <c r="A59" s="90" t="s">
        <v>193</v>
      </c>
      <c r="B59" s="91" t="s">
        <v>194</v>
      </c>
      <c r="C59" s="92" t="s">
        <v>107</v>
      </c>
      <c r="D59" s="90" t="s">
        <v>146</v>
      </c>
      <c r="E59" s="93" t="n">
        <v>0.1264</v>
      </c>
      <c r="F59" s="94"/>
      <c r="G59" s="94" t="n">
        <f aca="false">E59*F59</f>
        <v>0</v>
      </c>
    </row>
    <row r="60" customFormat="false" ht="12.8" hidden="false" customHeight="false" outlineLevel="0" collapsed="false">
      <c r="A60" s="90" t="s">
        <v>195</v>
      </c>
      <c r="B60" s="91" t="s">
        <v>196</v>
      </c>
      <c r="C60" s="92" t="s">
        <v>107</v>
      </c>
      <c r="D60" s="90" t="s">
        <v>146</v>
      </c>
      <c r="E60" s="93" t="n">
        <v>0.1264</v>
      </c>
      <c r="F60" s="94"/>
      <c r="G60" s="94" t="n">
        <f aca="false">E60*F60</f>
        <v>0</v>
      </c>
    </row>
    <row r="61" customFormat="false" ht="15" hidden="false" customHeight="true" outlineLevel="0" collapsed="false">
      <c r="A61" s="80"/>
      <c r="B61" s="81"/>
      <c r="C61" s="81"/>
      <c r="D61" s="95"/>
      <c r="E61" s="96" t="s">
        <v>187</v>
      </c>
      <c r="F61" s="96"/>
      <c r="G61" s="97" t="n">
        <f aca="false">SUM(G59:G60)</f>
        <v>0</v>
      </c>
    </row>
    <row r="62" customFormat="false" ht="12.8" hidden="false" customHeight="true" outlineLevel="0" collapsed="false">
      <c r="A62" s="80"/>
      <c r="B62" s="81"/>
      <c r="C62" s="81"/>
      <c r="D62" s="95"/>
      <c r="E62" s="96" t="s">
        <v>188</v>
      </c>
      <c r="F62" s="96"/>
      <c r="G62" s="97" t="n">
        <f aca="false">G61+G57</f>
        <v>0</v>
      </c>
    </row>
    <row r="63" customFormat="false" ht="13.8" hidden="false" customHeight="false" outlineLevel="0" collapsed="false">
      <c r="A63" s="80"/>
      <c r="B63" s="81"/>
      <c r="C63" s="82"/>
      <c r="D63" s="82"/>
      <c r="E63" s="83"/>
      <c r="F63" s="84"/>
      <c r="G63" s="84"/>
    </row>
    <row r="64" customFormat="false" ht="12.8" hidden="false" customHeight="true" outlineLevel="0" collapsed="false">
      <c r="A64" s="85" t="s">
        <v>201</v>
      </c>
      <c r="B64" s="85"/>
      <c r="C64" s="85"/>
      <c r="D64" s="85"/>
      <c r="E64" s="85"/>
      <c r="F64" s="85"/>
      <c r="G64" s="85"/>
    </row>
    <row r="65" customFormat="false" ht="19" hidden="false" customHeight="true" outlineLevel="0" collapsed="false">
      <c r="A65" s="86" t="s">
        <v>176</v>
      </c>
      <c r="B65" s="86"/>
      <c r="C65" s="87" t="s">
        <v>6</v>
      </c>
      <c r="D65" s="87" t="s">
        <v>177</v>
      </c>
      <c r="E65" s="88" t="s">
        <v>178</v>
      </c>
      <c r="F65" s="89" t="s">
        <v>179</v>
      </c>
      <c r="G65" s="89" t="s">
        <v>180</v>
      </c>
    </row>
    <row r="66" customFormat="false" ht="12.8" hidden="false" customHeight="false" outlineLevel="0" collapsed="false">
      <c r="A66" s="90" t="s">
        <v>202</v>
      </c>
      <c r="B66" s="91" t="s">
        <v>203</v>
      </c>
      <c r="C66" s="92" t="s">
        <v>107</v>
      </c>
      <c r="D66" s="90" t="s">
        <v>24</v>
      </c>
      <c r="E66" s="93" t="n">
        <v>0.5</v>
      </c>
      <c r="F66" s="94"/>
      <c r="G66" s="94" t="n">
        <f aca="false">E66*F66</f>
        <v>0</v>
      </c>
    </row>
    <row r="67" customFormat="false" ht="12.8" hidden="false" customHeight="false" outlineLevel="0" collapsed="false">
      <c r="A67" s="90" t="n">
        <v>863</v>
      </c>
      <c r="B67" s="91" t="s">
        <v>204</v>
      </c>
      <c r="C67" s="92" t="s">
        <v>107</v>
      </c>
      <c r="D67" s="90" t="s">
        <v>81</v>
      </c>
      <c r="E67" s="93" t="n">
        <v>1.05</v>
      </c>
      <c r="F67" s="94"/>
      <c r="G67" s="94" t="n">
        <f aca="false">E67*F67</f>
        <v>0</v>
      </c>
    </row>
    <row r="68" customFormat="false" ht="12.8" hidden="false" customHeight="true" outlineLevel="0" collapsed="false">
      <c r="A68" s="80"/>
      <c r="B68" s="81"/>
      <c r="C68" s="81"/>
      <c r="D68" s="95"/>
      <c r="E68" s="96" t="s">
        <v>183</v>
      </c>
      <c r="F68" s="96"/>
      <c r="G68" s="97" t="n">
        <f aca="false">SUM(G66:G67)</f>
        <v>0</v>
      </c>
    </row>
    <row r="69" customFormat="false" ht="19" hidden="false" customHeight="true" outlineLevel="0" collapsed="false">
      <c r="A69" s="86" t="s">
        <v>184</v>
      </c>
      <c r="B69" s="86"/>
      <c r="C69" s="87" t="s">
        <v>6</v>
      </c>
      <c r="D69" s="87" t="s">
        <v>177</v>
      </c>
      <c r="E69" s="88" t="s">
        <v>178</v>
      </c>
      <c r="F69" s="89" t="s">
        <v>179</v>
      </c>
      <c r="G69" s="89" t="s">
        <v>180</v>
      </c>
    </row>
    <row r="70" customFormat="false" ht="12.8" hidden="false" customHeight="false" outlineLevel="0" collapsed="false">
      <c r="A70" s="90" t="s">
        <v>193</v>
      </c>
      <c r="B70" s="91" t="s">
        <v>194</v>
      </c>
      <c r="C70" s="92" t="s">
        <v>107</v>
      </c>
      <c r="D70" s="90" t="s">
        <v>146</v>
      </c>
      <c r="E70" s="93" t="n">
        <v>0.2533</v>
      </c>
      <c r="F70" s="94"/>
      <c r="G70" s="94" t="n">
        <f aca="false">E70*F70</f>
        <v>0</v>
      </c>
    </row>
    <row r="71" customFormat="false" ht="12.8" hidden="false" customHeight="false" outlineLevel="0" collapsed="false">
      <c r="A71" s="90" t="s">
        <v>195</v>
      </c>
      <c r="B71" s="91" t="s">
        <v>196</v>
      </c>
      <c r="C71" s="92" t="s">
        <v>107</v>
      </c>
      <c r="D71" s="90" t="s">
        <v>146</v>
      </c>
      <c r="E71" s="93" t="n">
        <v>0.2533</v>
      </c>
      <c r="F71" s="94"/>
      <c r="G71" s="94" t="n">
        <f aca="false">E71*F71</f>
        <v>0</v>
      </c>
    </row>
    <row r="72" customFormat="false" ht="12.8" hidden="false" customHeight="true" outlineLevel="0" collapsed="false">
      <c r="A72" s="80"/>
      <c r="B72" s="81"/>
      <c r="C72" s="81"/>
      <c r="D72" s="95"/>
      <c r="E72" s="96" t="s">
        <v>187</v>
      </c>
      <c r="F72" s="96"/>
      <c r="G72" s="97" t="n">
        <f aca="false">SUM(G70:G71)</f>
        <v>0</v>
      </c>
    </row>
    <row r="73" customFormat="false" ht="15" hidden="false" customHeight="true" outlineLevel="0" collapsed="false">
      <c r="A73" s="80"/>
      <c r="B73" s="81"/>
      <c r="C73" s="81"/>
      <c r="D73" s="95"/>
      <c r="E73" s="96" t="s">
        <v>188</v>
      </c>
      <c r="F73" s="96"/>
      <c r="G73" s="97" t="n">
        <f aca="false">G72+G68</f>
        <v>0</v>
      </c>
    </row>
    <row r="74" customFormat="false" ht="13.8" hidden="false" customHeight="false" outlineLevel="0" collapsed="false">
      <c r="A74" s="80"/>
      <c r="B74" s="81"/>
      <c r="C74" s="82"/>
      <c r="D74" s="82"/>
      <c r="E74" s="83"/>
      <c r="F74" s="84"/>
      <c r="G74" s="84"/>
    </row>
    <row r="75" customFormat="false" ht="12.8" hidden="false" customHeight="true" outlineLevel="0" collapsed="false">
      <c r="A75" s="85" t="s">
        <v>205</v>
      </c>
      <c r="B75" s="85"/>
      <c r="C75" s="85"/>
      <c r="D75" s="85"/>
      <c r="E75" s="85"/>
      <c r="F75" s="85"/>
      <c r="G75" s="85"/>
    </row>
    <row r="76" customFormat="false" ht="19" hidden="false" customHeight="true" outlineLevel="0" collapsed="false">
      <c r="A76" s="86" t="s">
        <v>176</v>
      </c>
      <c r="B76" s="86"/>
      <c r="C76" s="87" t="s">
        <v>6</v>
      </c>
      <c r="D76" s="87" t="s">
        <v>177</v>
      </c>
      <c r="E76" s="88" t="s">
        <v>178</v>
      </c>
      <c r="F76" s="89" t="s">
        <v>179</v>
      </c>
      <c r="G76" s="89" t="s">
        <v>180</v>
      </c>
    </row>
    <row r="77" customFormat="false" ht="12.8" hidden="false" customHeight="false" outlineLevel="0" collapsed="false">
      <c r="A77" s="90" t="n">
        <v>867</v>
      </c>
      <c r="B77" s="91" t="s">
        <v>206</v>
      </c>
      <c r="C77" s="92" t="s">
        <v>107</v>
      </c>
      <c r="D77" s="90" t="s">
        <v>81</v>
      </c>
      <c r="E77" s="93" t="n">
        <v>1.1</v>
      </c>
      <c r="F77" s="94"/>
      <c r="G77" s="94" t="n">
        <f aca="false">E77*F77</f>
        <v>0</v>
      </c>
    </row>
    <row r="78" customFormat="false" ht="15" hidden="false" customHeight="true" outlineLevel="0" collapsed="false">
      <c r="A78" s="80"/>
      <c r="B78" s="81"/>
      <c r="C78" s="81"/>
      <c r="D78" s="95"/>
      <c r="E78" s="96" t="s">
        <v>183</v>
      </c>
      <c r="F78" s="96"/>
      <c r="G78" s="97" t="n">
        <f aca="false">SUM(G77)</f>
        <v>0</v>
      </c>
    </row>
    <row r="79" customFormat="false" ht="19" hidden="false" customHeight="true" outlineLevel="0" collapsed="false">
      <c r="A79" s="86" t="s">
        <v>184</v>
      </c>
      <c r="B79" s="86"/>
      <c r="C79" s="87" t="s">
        <v>6</v>
      </c>
      <c r="D79" s="87" t="s">
        <v>177</v>
      </c>
      <c r="E79" s="88" t="s">
        <v>178</v>
      </c>
      <c r="F79" s="89" t="s">
        <v>179</v>
      </c>
      <c r="G79" s="89" t="s">
        <v>180</v>
      </c>
    </row>
    <row r="80" customFormat="false" ht="12.8" hidden="false" customHeight="false" outlineLevel="0" collapsed="false">
      <c r="A80" s="90" t="s">
        <v>193</v>
      </c>
      <c r="B80" s="91" t="s">
        <v>194</v>
      </c>
      <c r="C80" s="92" t="s">
        <v>107</v>
      </c>
      <c r="D80" s="90" t="s">
        <v>146</v>
      </c>
      <c r="E80" s="93" t="n">
        <v>0.0337</v>
      </c>
      <c r="F80" s="94"/>
      <c r="G80" s="94" t="n">
        <f aca="false">E80*F80</f>
        <v>0</v>
      </c>
    </row>
    <row r="81" customFormat="false" ht="12.8" hidden="false" customHeight="false" outlineLevel="0" collapsed="false">
      <c r="A81" s="90" t="s">
        <v>195</v>
      </c>
      <c r="B81" s="91" t="s">
        <v>196</v>
      </c>
      <c r="C81" s="92" t="s">
        <v>107</v>
      </c>
      <c r="D81" s="90" t="s">
        <v>146</v>
      </c>
      <c r="E81" s="93" t="n">
        <v>0.0337</v>
      </c>
      <c r="F81" s="94"/>
      <c r="G81" s="94" t="n">
        <f aca="false">E81*F81</f>
        <v>0</v>
      </c>
    </row>
    <row r="82" customFormat="false" ht="15" hidden="false" customHeight="true" outlineLevel="0" collapsed="false">
      <c r="A82" s="80"/>
      <c r="B82" s="81"/>
      <c r="C82" s="81"/>
      <c r="D82" s="95"/>
      <c r="E82" s="96" t="s">
        <v>187</v>
      </c>
      <c r="F82" s="96"/>
      <c r="G82" s="97" t="n">
        <f aca="false">SUM(G80:G81)</f>
        <v>0</v>
      </c>
    </row>
    <row r="83" customFormat="false" ht="12.8" hidden="false" customHeight="false" outlineLevel="0" collapsed="false">
      <c r="A83" s="80"/>
      <c r="B83" s="81"/>
      <c r="C83" s="81"/>
      <c r="D83" s="95"/>
      <c r="E83" s="96" t="s">
        <v>188</v>
      </c>
      <c r="F83" s="96"/>
      <c r="G83" s="97" t="n">
        <f aca="false">G82+G78</f>
        <v>0</v>
      </c>
    </row>
    <row r="84" customFormat="false" ht="13.8" hidden="false" customHeight="false" outlineLevel="0" collapsed="false">
      <c r="A84" s="80"/>
      <c r="B84" s="81"/>
      <c r="C84" s="82"/>
      <c r="D84" s="82"/>
      <c r="E84" s="83"/>
      <c r="F84" s="84"/>
      <c r="G84" s="84"/>
    </row>
    <row r="85" customFormat="false" ht="12.8" hidden="false" customHeight="true" outlineLevel="0" collapsed="false">
      <c r="A85" s="85" t="s">
        <v>207</v>
      </c>
      <c r="B85" s="85"/>
      <c r="C85" s="85"/>
      <c r="D85" s="85"/>
      <c r="E85" s="85"/>
      <c r="F85" s="85"/>
      <c r="G85" s="85"/>
    </row>
    <row r="86" customFormat="false" ht="19" hidden="false" customHeight="true" outlineLevel="0" collapsed="false">
      <c r="A86" s="86" t="s">
        <v>176</v>
      </c>
      <c r="B86" s="86"/>
      <c r="C86" s="87" t="s">
        <v>6</v>
      </c>
      <c r="D86" s="87" t="s">
        <v>177</v>
      </c>
      <c r="E86" s="88" t="s">
        <v>178</v>
      </c>
      <c r="F86" s="89" t="s">
        <v>179</v>
      </c>
      <c r="G86" s="89" t="s">
        <v>180</v>
      </c>
    </row>
    <row r="87" customFormat="false" ht="19" hidden="false" customHeight="false" outlineLevel="0" collapsed="false">
      <c r="A87" s="90" t="n">
        <v>3379</v>
      </c>
      <c r="B87" s="91" t="s">
        <v>208</v>
      </c>
      <c r="C87" s="92" t="s">
        <v>107</v>
      </c>
      <c r="D87" s="90" t="s">
        <v>24</v>
      </c>
      <c r="E87" s="93" t="n">
        <v>1</v>
      </c>
      <c r="F87" s="94"/>
      <c r="G87" s="94" t="n">
        <f aca="false">E87*F87</f>
        <v>0</v>
      </c>
    </row>
    <row r="88" customFormat="false" ht="12.8" hidden="false" customHeight="true" outlineLevel="0" collapsed="false">
      <c r="A88" s="80"/>
      <c r="B88" s="81"/>
      <c r="C88" s="81"/>
      <c r="D88" s="95"/>
      <c r="E88" s="96" t="s">
        <v>183</v>
      </c>
      <c r="F88" s="96"/>
      <c r="G88" s="97" t="n">
        <f aca="false">SUM(G87)</f>
        <v>0</v>
      </c>
    </row>
    <row r="89" customFormat="false" ht="19" hidden="false" customHeight="true" outlineLevel="0" collapsed="false">
      <c r="A89" s="86" t="s">
        <v>184</v>
      </c>
      <c r="B89" s="86"/>
      <c r="C89" s="87" t="s">
        <v>6</v>
      </c>
      <c r="D89" s="87" t="s">
        <v>177</v>
      </c>
      <c r="E89" s="88" t="s">
        <v>178</v>
      </c>
      <c r="F89" s="89" t="s">
        <v>179</v>
      </c>
      <c r="G89" s="89" t="s">
        <v>180</v>
      </c>
    </row>
    <row r="90" customFormat="false" ht="12.8" hidden="false" customHeight="false" outlineLevel="0" collapsed="false">
      <c r="A90" s="90" t="s">
        <v>193</v>
      </c>
      <c r="B90" s="91" t="s">
        <v>194</v>
      </c>
      <c r="C90" s="92" t="s">
        <v>107</v>
      </c>
      <c r="D90" s="90" t="s">
        <v>146</v>
      </c>
      <c r="E90" s="93" t="n">
        <v>0.2531</v>
      </c>
      <c r="F90" s="94"/>
      <c r="G90" s="94" t="n">
        <f aca="false">E90*F90</f>
        <v>0</v>
      </c>
    </row>
    <row r="91" customFormat="false" ht="12.8" hidden="false" customHeight="false" outlineLevel="0" collapsed="false">
      <c r="A91" s="90" t="s">
        <v>195</v>
      </c>
      <c r="B91" s="91" t="s">
        <v>196</v>
      </c>
      <c r="C91" s="92" t="s">
        <v>107</v>
      </c>
      <c r="D91" s="90" t="s">
        <v>146</v>
      </c>
      <c r="E91" s="93" t="n">
        <v>0.2531</v>
      </c>
      <c r="F91" s="94"/>
      <c r="G91" s="94" t="n">
        <f aca="false">E91*F91</f>
        <v>0</v>
      </c>
    </row>
    <row r="92" customFormat="false" ht="15" hidden="false" customHeight="true" outlineLevel="0" collapsed="false">
      <c r="A92" s="80"/>
      <c r="B92" s="81"/>
      <c r="C92" s="81"/>
      <c r="D92" s="95"/>
      <c r="E92" s="96" t="s">
        <v>187</v>
      </c>
      <c r="F92" s="96"/>
      <c r="G92" s="97" t="n">
        <f aca="false">SUM(G90:G91)</f>
        <v>0</v>
      </c>
    </row>
    <row r="93" customFormat="false" ht="12.8" hidden="false" customHeight="true" outlineLevel="0" collapsed="false">
      <c r="A93" s="80"/>
      <c r="B93" s="81"/>
      <c r="C93" s="81"/>
      <c r="D93" s="95"/>
      <c r="E93" s="96" t="s">
        <v>188</v>
      </c>
      <c r="F93" s="96"/>
      <c r="G93" s="97" t="n">
        <f aca="false">G92+G88</f>
        <v>0</v>
      </c>
    </row>
    <row r="94" customFormat="false" ht="13.8" hidden="false" customHeight="false" outlineLevel="0" collapsed="false">
      <c r="A94" s="80"/>
      <c r="B94" s="81"/>
      <c r="C94" s="82"/>
      <c r="D94" s="82"/>
      <c r="E94" s="83"/>
      <c r="F94" s="84"/>
      <c r="G94" s="84"/>
    </row>
    <row r="95" customFormat="false" ht="12.8" hidden="false" customHeight="true" outlineLevel="0" collapsed="false">
      <c r="A95" s="85" t="s">
        <v>209</v>
      </c>
      <c r="B95" s="85"/>
      <c r="C95" s="85"/>
      <c r="D95" s="85"/>
      <c r="E95" s="85"/>
      <c r="F95" s="85"/>
      <c r="G95" s="85"/>
    </row>
    <row r="96" customFormat="false" ht="19" hidden="false" customHeight="true" outlineLevel="0" collapsed="false">
      <c r="A96" s="86" t="s">
        <v>176</v>
      </c>
      <c r="B96" s="86"/>
      <c r="C96" s="87" t="s">
        <v>6</v>
      </c>
      <c r="D96" s="87" t="s">
        <v>177</v>
      </c>
      <c r="E96" s="88" t="s">
        <v>178</v>
      </c>
      <c r="F96" s="89" t="s">
        <v>179</v>
      </c>
      <c r="G96" s="89" t="s">
        <v>180</v>
      </c>
    </row>
    <row r="97" customFormat="false" ht="12.8" hidden="false" customHeight="false" outlineLevel="0" collapsed="false">
      <c r="A97" s="90" t="n">
        <v>34643</v>
      </c>
      <c r="B97" s="91" t="s">
        <v>210</v>
      </c>
      <c r="C97" s="92" t="s">
        <v>107</v>
      </c>
      <c r="D97" s="90" t="s">
        <v>24</v>
      </c>
      <c r="E97" s="93" t="n">
        <v>1</v>
      </c>
      <c r="F97" s="94"/>
      <c r="G97" s="94" t="n">
        <f aca="false">E97*F97</f>
        <v>0</v>
      </c>
    </row>
    <row r="98" customFormat="false" ht="12.8" hidden="false" customHeight="true" outlineLevel="0" collapsed="false">
      <c r="A98" s="80"/>
      <c r="B98" s="81"/>
      <c r="C98" s="81"/>
      <c r="D98" s="95"/>
      <c r="E98" s="96" t="s">
        <v>183</v>
      </c>
      <c r="F98" s="96"/>
      <c r="G98" s="97" t="n">
        <f aca="false">SUM(G97)</f>
        <v>0</v>
      </c>
    </row>
    <row r="99" customFormat="false" ht="19" hidden="false" customHeight="true" outlineLevel="0" collapsed="false">
      <c r="A99" s="86" t="s">
        <v>184</v>
      </c>
      <c r="B99" s="86"/>
      <c r="C99" s="87" t="s">
        <v>6</v>
      </c>
      <c r="D99" s="87" t="s">
        <v>177</v>
      </c>
      <c r="E99" s="88" t="s">
        <v>178</v>
      </c>
      <c r="F99" s="89" t="s">
        <v>179</v>
      </c>
      <c r="G99" s="89" t="s">
        <v>180</v>
      </c>
    </row>
    <row r="100" customFormat="false" ht="12.8" hidden="false" customHeight="false" outlineLevel="0" collapsed="false">
      <c r="A100" s="90" t="s">
        <v>211</v>
      </c>
      <c r="B100" s="91" t="s">
        <v>212</v>
      </c>
      <c r="C100" s="92" t="s">
        <v>107</v>
      </c>
      <c r="D100" s="90" t="s">
        <v>146</v>
      </c>
      <c r="E100" s="93" t="n">
        <v>0.1693</v>
      </c>
      <c r="F100" s="94"/>
      <c r="G100" s="94" t="n">
        <f aca="false">E100*F100</f>
        <v>0</v>
      </c>
    </row>
    <row r="101" customFormat="false" ht="12.8" hidden="false" customHeight="false" outlineLevel="0" collapsed="false">
      <c r="A101" s="90" t="s">
        <v>213</v>
      </c>
      <c r="B101" s="91" t="s">
        <v>214</v>
      </c>
      <c r="C101" s="92" t="s">
        <v>107</v>
      </c>
      <c r="D101" s="90" t="s">
        <v>146</v>
      </c>
      <c r="E101" s="93" t="n">
        <v>0.1693</v>
      </c>
      <c r="F101" s="94"/>
      <c r="G101" s="94" t="n">
        <f aca="false">E101*F101</f>
        <v>0</v>
      </c>
    </row>
    <row r="102" customFormat="false" ht="19" hidden="false" customHeight="false" outlineLevel="0" collapsed="false">
      <c r="A102" s="90" t="s">
        <v>215</v>
      </c>
      <c r="B102" s="91" t="s">
        <v>216</v>
      </c>
      <c r="C102" s="92" t="s">
        <v>107</v>
      </c>
      <c r="D102" s="90" t="s">
        <v>217</v>
      </c>
      <c r="E102" s="93" t="n">
        <v>0.0141</v>
      </c>
      <c r="F102" s="94"/>
      <c r="G102" s="94" t="n">
        <f aca="false">E102*F102</f>
        <v>0</v>
      </c>
    </row>
    <row r="103" customFormat="false" ht="12.8" hidden="false" customHeight="true" outlineLevel="0" collapsed="false">
      <c r="A103" s="80"/>
      <c r="B103" s="81"/>
      <c r="C103" s="81"/>
      <c r="D103" s="95"/>
      <c r="E103" s="96" t="s">
        <v>187</v>
      </c>
      <c r="F103" s="96"/>
      <c r="G103" s="97" t="n">
        <f aca="false">SUM(G100:G102)</f>
        <v>0</v>
      </c>
    </row>
    <row r="104" customFormat="false" ht="12.8" hidden="false" customHeight="true" outlineLevel="0" collapsed="false">
      <c r="A104" s="80"/>
      <c r="B104" s="81"/>
      <c r="C104" s="81"/>
      <c r="D104" s="95"/>
      <c r="E104" s="96" t="s">
        <v>188</v>
      </c>
      <c r="F104" s="96"/>
      <c r="G104" s="97" t="n">
        <f aca="false">G103+G98</f>
        <v>0</v>
      </c>
    </row>
    <row r="105" customFormat="false" ht="12.8" hidden="false" customHeight="false" outlineLevel="0" collapsed="false">
      <c r="A105" s="80"/>
      <c r="B105" s="81"/>
      <c r="C105" s="81"/>
      <c r="D105" s="81"/>
      <c r="E105" s="81"/>
      <c r="F105" s="81"/>
      <c r="G105" s="81"/>
    </row>
    <row r="106" customFormat="false" ht="13.5" hidden="false" customHeight="true" outlineLevel="0" collapsed="false">
      <c r="A106" s="85" t="s">
        <v>218</v>
      </c>
      <c r="B106" s="85"/>
      <c r="C106" s="85"/>
      <c r="D106" s="85"/>
      <c r="E106" s="85"/>
      <c r="F106" s="85"/>
      <c r="G106" s="85"/>
    </row>
    <row r="107" customFormat="false" ht="19" hidden="false" customHeight="true" outlineLevel="0" collapsed="false">
      <c r="A107" s="86" t="s">
        <v>176</v>
      </c>
      <c r="B107" s="86"/>
      <c r="C107" s="87" t="s">
        <v>6</v>
      </c>
      <c r="D107" s="87" t="s">
        <v>177</v>
      </c>
      <c r="E107" s="88" t="s">
        <v>178</v>
      </c>
      <c r="F107" s="89" t="s">
        <v>179</v>
      </c>
      <c r="G107" s="89" t="s">
        <v>180</v>
      </c>
    </row>
    <row r="108" customFormat="false" ht="19" hidden="false" customHeight="false" outlineLevel="0" collapsed="false">
      <c r="A108" s="90" t="n">
        <v>1014</v>
      </c>
      <c r="B108" s="91" t="s">
        <v>219</v>
      </c>
      <c r="C108" s="92" t="s">
        <v>107</v>
      </c>
      <c r="D108" s="90" t="s">
        <v>81</v>
      </c>
      <c r="E108" s="93" t="n">
        <v>1.19</v>
      </c>
      <c r="F108" s="94"/>
      <c r="G108" s="94" t="n">
        <f aca="false">E108*F108</f>
        <v>0</v>
      </c>
    </row>
    <row r="109" customFormat="false" ht="12.8" hidden="false" customHeight="false" outlineLevel="0" collapsed="false">
      <c r="A109" s="90" t="n">
        <v>21127</v>
      </c>
      <c r="B109" s="91" t="s">
        <v>220</v>
      </c>
      <c r="C109" s="92" t="s">
        <v>107</v>
      </c>
      <c r="D109" s="90" t="s">
        <v>81</v>
      </c>
      <c r="E109" s="93" t="n">
        <v>0.009</v>
      </c>
      <c r="F109" s="94"/>
      <c r="G109" s="94" t="n">
        <f aca="false">E109*F109</f>
        <v>0</v>
      </c>
    </row>
    <row r="110" customFormat="false" ht="12.8" hidden="false" customHeight="true" outlineLevel="0" collapsed="false">
      <c r="A110" s="80"/>
      <c r="B110" s="81"/>
      <c r="C110" s="81"/>
      <c r="D110" s="95"/>
      <c r="E110" s="96" t="s">
        <v>183</v>
      </c>
      <c r="F110" s="96"/>
      <c r="G110" s="97" t="n">
        <f aca="false">SUM(G108:G109)</f>
        <v>0</v>
      </c>
    </row>
    <row r="111" customFormat="false" ht="19" hidden="false" customHeight="true" outlineLevel="0" collapsed="false">
      <c r="A111" s="86" t="s">
        <v>184</v>
      </c>
      <c r="B111" s="86"/>
      <c r="C111" s="87" t="s">
        <v>6</v>
      </c>
      <c r="D111" s="87" t="s">
        <v>177</v>
      </c>
      <c r="E111" s="88" t="s">
        <v>178</v>
      </c>
      <c r="F111" s="89" t="s">
        <v>179</v>
      </c>
      <c r="G111" s="89" t="s">
        <v>180</v>
      </c>
    </row>
    <row r="112" customFormat="false" ht="12.8" hidden="false" customHeight="false" outlineLevel="0" collapsed="false">
      <c r="A112" s="90" t="s">
        <v>221</v>
      </c>
      <c r="B112" s="91" t="s">
        <v>194</v>
      </c>
      <c r="C112" s="92" t="s">
        <v>107</v>
      </c>
      <c r="D112" s="90" t="s">
        <v>146</v>
      </c>
      <c r="E112" s="93" t="n">
        <v>0.029</v>
      </c>
      <c r="F112" s="94"/>
      <c r="G112" s="94" t="n">
        <f aca="false">E112*F112</f>
        <v>0</v>
      </c>
    </row>
    <row r="113" customFormat="false" ht="12.8" hidden="false" customHeight="false" outlineLevel="0" collapsed="false">
      <c r="A113" s="90" t="s">
        <v>195</v>
      </c>
      <c r="B113" s="91" t="s">
        <v>196</v>
      </c>
      <c r="C113" s="92" t="s">
        <v>107</v>
      </c>
      <c r="D113" s="90" t="s">
        <v>146</v>
      </c>
      <c r="E113" s="93" t="n">
        <v>0.029</v>
      </c>
      <c r="F113" s="94"/>
      <c r="G113" s="94" t="n">
        <f aca="false">E113*F113</f>
        <v>0</v>
      </c>
    </row>
    <row r="114" customFormat="false" ht="12.8" hidden="false" customHeight="true" outlineLevel="0" collapsed="false">
      <c r="A114" s="80"/>
      <c r="B114" s="81"/>
      <c r="C114" s="81"/>
      <c r="D114" s="95"/>
      <c r="E114" s="96" t="s">
        <v>187</v>
      </c>
      <c r="F114" s="96"/>
      <c r="G114" s="97" t="n">
        <f aca="false">SUM(G112:G113)</f>
        <v>0</v>
      </c>
    </row>
    <row r="115" customFormat="false" ht="12.8" hidden="false" customHeight="true" outlineLevel="0" collapsed="false">
      <c r="A115" s="80"/>
      <c r="B115" s="81"/>
      <c r="C115" s="81"/>
      <c r="D115" s="95"/>
      <c r="E115" s="96" t="s">
        <v>188</v>
      </c>
      <c r="F115" s="96"/>
      <c r="G115" s="97" t="n">
        <f aca="false">G114+G110</f>
        <v>0</v>
      </c>
    </row>
    <row r="116" customFormat="false" ht="12.8" hidden="false" customHeight="false" outlineLevel="0" collapsed="false">
      <c r="A116" s="80"/>
      <c r="B116" s="81"/>
      <c r="C116" s="81"/>
      <c r="D116" s="81"/>
      <c r="E116" s="81"/>
      <c r="F116" s="81"/>
      <c r="G116" s="81"/>
    </row>
    <row r="117" customFormat="false" ht="26.25" hidden="false" customHeight="true" outlineLevel="0" collapsed="false">
      <c r="A117" s="85" t="s">
        <v>222</v>
      </c>
      <c r="B117" s="85"/>
      <c r="C117" s="85"/>
      <c r="D117" s="85"/>
      <c r="E117" s="85"/>
      <c r="F117" s="85"/>
      <c r="G117" s="85"/>
    </row>
    <row r="118" customFormat="false" ht="19" hidden="false" customHeight="true" outlineLevel="0" collapsed="false">
      <c r="A118" s="86" t="s">
        <v>176</v>
      </c>
      <c r="B118" s="86"/>
      <c r="C118" s="87" t="s">
        <v>6</v>
      </c>
      <c r="D118" s="87" t="s">
        <v>177</v>
      </c>
      <c r="E118" s="88" t="s">
        <v>178</v>
      </c>
      <c r="F118" s="89" t="s">
        <v>179</v>
      </c>
      <c r="G118" s="89" t="s">
        <v>180</v>
      </c>
    </row>
    <row r="119" customFormat="false" ht="19" hidden="false" customHeight="false" outlineLevel="0" collapsed="false">
      <c r="A119" s="90" t="s">
        <v>223</v>
      </c>
      <c r="B119" s="91" t="s">
        <v>224</v>
      </c>
      <c r="C119" s="92" t="s">
        <v>107</v>
      </c>
      <c r="D119" s="90" t="s">
        <v>24</v>
      </c>
      <c r="E119" s="93" t="n">
        <v>1</v>
      </c>
      <c r="F119" s="94"/>
      <c r="G119" s="94" t="n">
        <f aca="false">E119*F119</f>
        <v>0</v>
      </c>
    </row>
    <row r="120" customFormat="false" ht="12.8" hidden="false" customHeight="true" outlineLevel="0" collapsed="false">
      <c r="A120" s="80"/>
      <c r="B120" s="81"/>
      <c r="C120" s="81"/>
      <c r="D120" s="95"/>
      <c r="E120" s="96" t="s">
        <v>183</v>
      </c>
      <c r="F120" s="96"/>
      <c r="G120" s="97"/>
    </row>
    <row r="121" customFormat="false" ht="19" hidden="false" customHeight="true" outlineLevel="0" collapsed="false">
      <c r="A121" s="86" t="s">
        <v>184</v>
      </c>
      <c r="B121" s="86"/>
      <c r="C121" s="87" t="s">
        <v>6</v>
      </c>
      <c r="D121" s="87" t="s">
        <v>177</v>
      </c>
      <c r="E121" s="88" t="s">
        <v>178</v>
      </c>
      <c r="F121" s="89" t="s">
        <v>179</v>
      </c>
      <c r="G121" s="89" t="s">
        <v>180</v>
      </c>
    </row>
    <row r="122" customFormat="false" ht="12.8" hidden="false" customHeight="false" outlineLevel="0" collapsed="false">
      <c r="A122" s="90" t="n">
        <v>88248</v>
      </c>
      <c r="B122" s="91" t="s">
        <v>185</v>
      </c>
      <c r="C122" s="92" t="s">
        <v>107</v>
      </c>
      <c r="D122" s="90" t="s">
        <v>146</v>
      </c>
      <c r="E122" s="93" t="n">
        <v>0.1416</v>
      </c>
      <c r="F122" s="94"/>
      <c r="G122" s="94" t="n">
        <f aca="false">E122*F122</f>
        <v>0</v>
      </c>
    </row>
    <row r="123" customFormat="false" ht="12.8" hidden="false" customHeight="false" outlineLevel="0" collapsed="false">
      <c r="A123" s="90" t="n">
        <v>88267</v>
      </c>
      <c r="B123" s="91" t="s">
        <v>186</v>
      </c>
      <c r="C123" s="92" t="s">
        <v>107</v>
      </c>
      <c r="D123" s="90" t="s">
        <v>146</v>
      </c>
      <c r="E123" s="93" t="n">
        <v>0.1416</v>
      </c>
      <c r="F123" s="94"/>
      <c r="G123" s="94" t="n">
        <f aca="false">E123*F123</f>
        <v>0</v>
      </c>
    </row>
    <row r="124" customFormat="false" ht="15" hidden="false" customHeight="true" outlineLevel="0" collapsed="false">
      <c r="A124" s="80"/>
      <c r="B124" s="81"/>
      <c r="C124" s="81"/>
      <c r="D124" s="95"/>
      <c r="E124" s="96" t="s">
        <v>187</v>
      </c>
      <c r="F124" s="96"/>
      <c r="G124" s="97" t="n">
        <f aca="false">SUM(G122:G123)</f>
        <v>0</v>
      </c>
    </row>
    <row r="125" customFormat="false" ht="12.8" hidden="false" customHeight="true" outlineLevel="0" collapsed="false">
      <c r="A125" s="80"/>
      <c r="B125" s="81"/>
      <c r="C125" s="81"/>
      <c r="D125" s="95"/>
      <c r="E125" s="96" t="s">
        <v>188</v>
      </c>
      <c r="F125" s="96"/>
      <c r="G125" s="97" t="n">
        <f aca="false">G124+G120</f>
        <v>0</v>
      </c>
    </row>
    <row r="126" customFormat="false" ht="12.8" hidden="false" customHeight="false" outlineLevel="0" collapsed="false">
      <c r="A126" s="80"/>
      <c r="B126" s="81"/>
      <c r="C126" s="81"/>
      <c r="D126" s="81"/>
      <c r="E126" s="81"/>
      <c r="F126" s="81"/>
      <c r="G126" s="81"/>
    </row>
    <row r="127" customFormat="false" ht="34.5" hidden="false" customHeight="true" outlineLevel="0" collapsed="false">
      <c r="A127" s="85" t="s">
        <v>225</v>
      </c>
      <c r="B127" s="85"/>
      <c r="C127" s="85"/>
      <c r="D127" s="85"/>
      <c r="E127" s="85"/>
      <c r="F127" s="85"/>
      <c r="G127" s="85"/>
    </row>
    <row r="128" customFormat="false" ht="19" hidden="false" customHeight="true" outlineLevel="0" collapsed="false">
      <c r="A128" s="86" t="s">
        <v>176</v>
      </c>
      <c r="B128" s="86"/>
      <c r="C128" s="87" t="s">
        <v>6</v>
      </c>
      <c r="D128" s="87" t="s">
        <v>177</v>
      </c>
      <c r="E128" s="88" t="s">
        <v>178</v>
      </c>
      <c r="F128" s="89" t="s">
        <v>179</v>
      </c>
      <c r="G128" s="89" t="s">
        <v>180</v>
      </c>
    </row>
    <row r="129" customFormat="false" ht="12.8" hidden="false" customHeight="false" outlineLevel="0" collapsed="false">
      <c r="A129" s="90" t="n">
        <v>5318</v>
      </c>
      <c r="B129" s="91" t="s">
        <v>226</v>
      </c>
      <c r="C129" s="92" t="s">
        <v>107</v>
      </c>
      <c r="D129" s="90" t="s">
        <v>227</v>
      </c>
      <c r="E129" s="93" t="n">
        <v>0.0255</v>
      </c>
      <c r="F129" s="94"/>
      <c r="G129" s="94" t="n">
        <f aca="false">E129*F129</f>
        <v>0</v>
      </c>
    </row>
    <row r="130" customFormat="false" ht="12.8" hidden="false" customHeight="false" outlineLevel="0" collapsed="false">
      <c r="A130" s="90" t="n">
        <v>7292</v>
      </c>
      <c r="B130" s="91" t="s">
        <v>228</v>
      </c>
      <c r="C130" s="92" t="s">
        <v>107</v>
      </c>
      <c r="D130" s="90" t="s">
        <v>227</v>
      </c>
      <c r="E130" s="93" t="n">
        <v>0.2549</v>
      </c>
      <c r="F130" s="94"/>
      <c r="G130" s="94" t="n">
        <f aca="false">E130*F130</f>
        <v>0</v>
      </c>
    </row>
    <row r="131" customFormat="false" ht="12.8" hidden="false" customHeight="true" outlineLevel="0" collapsed="false">
      <c r="A131" s="80"/>
      <c r="B131" s="81"/>
      <c r="C131" s="81"/>
      <c r="D131" s="95"/>
      <c r="E131" s="96" t="s">
        <v>183</v>
      </c>
      <c r="F131" s="96"/>
      <c r="G131" s="97" t="n">
        <f aca="false">G129+G130</f>
        <v>0</v>
      </c>
    </row>
    <row r="132" customFormat="false" ht="19" hidden="false" customHeight="true" outlineLevel="0" collapsed="false">
      <c r="A132" s="86" t="s">
        <v>184</v>
      </c>
      <c r="B132" s="86"/>
      <c r="C132" s="87" t="s">
        <v>6</v>
      </c>
      <c r="D132" s="87" t="s">
        <v>177</v>
      </c>
      <c r="E132" s="88" t="s">
        <v>178</v>
      </c>
      <c r="F132" s="89" t="s">
        <v>179</v>
      </c>
      <c r="G132" s="89" t="s">
        <v>180</v>
      </c>
    </row>
    <row r="133" customFormat="false" ht="12.8" hidden="false" customHeight="false" outlineLevel="0" collapsed="false">
      <c r="A133" s="90" t="n">
        <v>88310</v>
      </c>
      <c r="B133" s="91" t="s">
        <v>229</v>
      </c>
      <c r="C133" s="92" t="s">
        <v>107</v>
      </c>
      <c r="D133" s="90" t="s">
        <v>146</v>
      </c>
      <c r="E133" s="93" t="n">
        <v>1.3559</v>
      </c>
      <c r="F133" s="94"/>
      <c r="G133" s="94" t="n">
        <f aca="false">E133*F133</f>
        <v>0</v>
      </c>
    </row>
    <row r="134" customFormat="false" ht="12.8" hidden="false" customHeight="true" outlineLevel="0" collapsed="false">
      <c r="A134" s="80"/>
      <c r="B134" s="81"/>
      <c r="C134" s="81"/>
      <c r="D134" s="95"/>
      <c r="E134" s="96" t="s">
        <v>187</v>
      </c>
      <c r="F134" s="96"/>
      <c r="G134" s="97" t="n">
        <f aca="false">G133</f>
        <v>0</v>
      </c>
    </row>
    <row r="135" customFormat="false" ht="12.8" hidden="false" customHeight="true" outlineLevel="0" collapsed="false">
      <c r="A135" s="80"/>
      <c r="B135" s="81"/>
      <c r="C135" s="81"/>
      <c r="D135" s="95"/>
      <c r="E135" s="96" t="s">
        <v>188</v>
      </c>
      <c r="F135" s="96"/>
      <c r="G135" s="97" t="n">
        <f aca="false">G134+G131</f>
        <v>0</v>
      </c>
    </row>
    <row r="137" customFormat="false" ht="35.25" hidden="false" customHeight="true" outlineLevel="0" collapsed="false">
      <c r="A137" s="85" t="s">
        <v>218</v>
      </c>
      <c r="B137" s="85"/>
      <c r="C137" s="85"/>
      <c r="D137" s="85"/>
      <c r="E137" s="85"/>
      <c r="F137" s="85"/>
      <c r="G137" s="85"/>
    </row>
    <row r="138" customFormat="false" ht="19" hidden="false" customHeight="true" outlineLevel="0" collapsed="false">
      <c r="A138" s="86" t="s">
        <v>176</v>
      </c>
      <c r="B138" s="86"/>
      <c r="C138" s="87" t="s">
        <v>6</v>
      </c>
      <c r="D138" s="87" t="s">
        <v>177</v>
      </c>
      <c r="E138" s="88" t="s">
        <v>178</v>
      </c>
      <c r="F138" s="89" t="s">
        <v>179</v>
      </c>
      <c r="G138" s="89" t="s">
        <v>180</v>
      </c>
    </row>
    <row r="139" customFormat="false" ht="19" hidden="false" customHeight="false" outlineLevel="0" collapsed="false">
      <c r="A139" s="90" t="s">
        <v>230</v>
      </c>
      <c r="B139" s="91" t="s">
        <v>219</v>
      </c>
      <c r="C139" s="92" t="s">
        <v>107</v>
      </c>
      <c r="D139" s="90" t="s">
        <v>227</v>
      </c>
      <c r="E139" s="99" t="n">
        <v>1.19</v>
      </c>
      <c r="F139" s="100"/>
      <c r="G139" s="100" t="n">
        <f aca="false">E139*F139</f>
        <v>0</v>
      </c>
    </row>
    <row r="140" customFormat="false" ht="15" hidden="false" customHeight="true" outlineLevel="0" collapsed="false">
      <c r="A140" s="90" t="s">
        <v>231</v>
      </c>
      <c r="B140" s="91" t="s">
        <v>220</v>
      </c>
      <c r="C140" s="92" t="s">
        <v>107</v>
      </c>
      <c r="D140" s="90" t="s">
        <v>227</v>
      </c>
      <c r="E140" s="93" t="n">
        <v>0.009</v>
      </c>
      <c r="F140" s="100"/>
      <c r="G140" s="100" t="n">
        <f aca="false">E140*F140</f>
        <v>0</v>
      </c>
    </row>
    <row r="141" customFormat="false" ht="15" hidden="false" customHeight="true" outlineLevel="0" collapsed="false">
      <c r="A141" s="80"/>
      <c r="B141" s="81"/>
      <c r="C141" s="81"/>
      <c r="D141" s="95"/>
      <c r="E141" s="96" t="s">
        <v>183</v>
      </c>
      <c r="F141" s="96"/>
      <c r="G141" s="97" t="n">
        <f aca="false">G139+G140</f>
        <v>0</v>
      </c>
    </row>
    <row r="142" customFormat="false" ht="19" hidden="false" customHeight="true" outlineLevel="0" collapsed="false">
      <c r="A142" s="86" t="s">
        <v>184</v>
      </c>
      <c r="B142" s="86"/>
      <c r="C142" s="87" t="s">
        <v>6</v>
      </c>
      <c r="D142" s="87" t="s">
        <v>177</v>
      </c>
      <c r="E142" s="88" t="s">
        <v>178</v>
      </c>
      <c r="F142" s="89" t="s">
        <v>179</v>
      </c>
      <c r="G142" s="89" t="s">
        <v>180</v>
      </c>
    </row>
    <row r="143" customFormat="false" ht="12.8" hidden="false" customHeight="false" outlineLevel="0" collapsed="false">
      <c r="A143" s="90" t="s">
        <v>193</v>
      </c>
      <c r="B143" s="91" t="s">
        <v>194</v>
      </c>
      <c r="C143" s="92" t="s">
        <v>107</v>
      </c>
      <c r="D143" s="90" t="s">
        <v>146</v>
      </c>
      <c r="E143" s="93" t="n">
        <v>0.03</v>
      </c>
      <c r="F143" s="94"/>
      <c r="G143" s="94" t="n">
        <f aca="false">E143*F143</f>
        <v>0</v>
      </c>
    </row>
    <row r="144" customFormat="false" ht="15" hidden="false" customHeight="true" outlineLevel="0" collapsed="false">
      <c r="A144" s="90" t="s">
        <v>195</v>
      </c>
      <c r="B144" s="91" t="s">
        <v>196</v>
      </c>
      <c r="C144" s="92" t="s">
        <v>107</v>
      </c>
      <c r="D144" s="90" t="s">
        <v>146</v>
      </c>
      <c r="E144" s="93" t="n">
        <v>0.03</v>
      </c>
      <c r="F144" s="94"/>
      <c r="G144" s="94" t="n">
        <f aca="false">E144*F144</f>
        <v>0</v>
      </c>
    </row>
    <row r="145" customFormat="false" ht="15" hidden="false" customHeight="true" outlineLevel="0" collapsed="false">
      <c r="A145" s="80"/>
      <c r="B145" s="81"/>
      <c r="C145" s="81"/>
      <c r="D145" s="95"/>
      <c r="E145" s="96" t="s">
        <v>187</v>
      </c>
      <c r="F145" s="96"/>
      <c r="G145" s="97" t="n">
        <f aca="false">G143+G144</f>
        <v>0</v>
      </c>
    </row>
    <row r="146" customFormat="false" ht="12.8" hidden="false" customHeight="true" outlineLevel="0" collapsed="false">
      <c r="A146" s="80"/>
      <c r="B146" s="81"/>
      <c r="C146" s="81"/>
      <c r="D146" s="95"/>
      <c r="E146" s="96" t="s">
        <v>188</v>
      </c>
      <c r="F146" s="96"/>
      <c r="G146" s="97" t="n">
        <f aca="false">G145+G141</f>
        <v>0</v>
      </c>
    </row>
    <row r="148" customFormat="false" ht="24.75" hidden="false" customHeight="true" outlineLevel="0" collapsed="false">
      <c r="A148" s="85" t="s">
        <v>232</v>
      </c>
      <c r="B148" s="85"/>
      <c r="C148" s="85"/>
      <c r="D148" s="85"/>
      <c r="E148" s="85"/>
      <c r="F148" s="85"/>
      <c r="G148" s="85"/>
    </row>
    <row r="149" customFormat="false" ht="19" hidden="false" customHeight="true" outlineLevel="0" collapsed="false">
      <c r="A149" s="86" t="s">
        <v>176</v>
      </c>
      <c r="B149" s="86"/>
      <c r="C149" s="87" t="s">
        <v>6</v>
      </c>
      <c r="D149" s="87" t="s">
        <v>177</v>
      </c>
      <c r="E149" s="88" t="s">
        <v>178</v>
      </c>
      <c r="F149" s="89" t="s">
        <v>179</v>
      </c>
      <c r="G149" s="89" t="s">
        <v>180</v>
      </c>
    </row>
    <row r="150" customFormat="false" ht="12.8" hidden="false" customHeight="false" outlineLevel="0" collapsed="false">
      <c r="A150" s="90" t="n">
        <v>38101</v>
      </c>
      <c r="B150" s="91" t="s">
        <v>233</v>
      </c>
      <c r="C150" s="92" t="s">
        <v>107</v>
      </c>
      <c r="D150" s="90" t="s">
        <v>24</v>
      </c>
      <c r="E150" s="93" t="n">
        <v>1</v>
      </c>
      <c r="F150" s="94"/>
      <c r="G150" s="94" t="n">
        <f aca="false">E150*F150</f>
        <v>0</v>
      </c>
    </row>
    <row r="151" customFormat="false" ht="12.8" hidden="false" customHeight="true" outlineLevel="0" collapsed="false">
      <c r="A151" s="80"/>
      <c r="B151" s="81"/>
      <c r="C151" s="81"/>
      <c r="D151" s="95"/>
      <c r="E151" s="96" t="s">
        <v>183</v>
      </c>
      <c r="F151" s="96"/>
      <c r="G151" s="97" t="n">
        <f aca="false">SUM(G150)</f>
        <v>0</v>
      </c>
    </row>
    <row r="152" customFormat="false" ht="19" hidden="false" customHeight="true" outlineLevel="0" collapsed="false">
      <c r="A152" s="86" t="s">
        <v>184</v>
      </c>
      <c r="B152" s="86"/>
      <c r="C152" s="87" t="s">
        <v>6</v>
      </c>
      <c r="D152" s="87" t="s">
        <v>177</v>
      </c>
      <c r="E152" s="88" t="s">
        <v>178</v>
      </c>
      <c r="F152" s="89" t="s">
        <v>179</v>
      </c>
      <c r="G152" s="89" t="s">
        <v>180</v>
      </c>
    </row>
    <row r="153" customFormat="false" ht="12.8" hidden="false" customHeight="false" outlineLevel="0" collapsed="false">
      <c r="A153" s="90" t="s">
        <v>193</v>
      </c>
      <c r="B153" s="91" t="s">
        <v>194</v>
      </c>
      <c r="C153" s="92" t="s">
        <v>107</v>
      </c>
      <c r="D153" s="90" t="s">
        <v>146</v>
      </c>
      <c r="E153" s="93" t="s">
        <v>234</v>
      </c>
      <c r="F153" s="94"/>
      <c r="G153" s="94" t="n">
        <f aca="false">E153*F153</f>
        <v>0</v>
      </c>
    </row>
    <row r="154" customFormat="false" ht="12.8" hidden="false" customHeight="false" outlineLevel="0" collapsed="false">
      <c r="A154" s="90" t="s">
        <v>195</v>
      </c>
      <c r="B154" s="91" t="s">
        <v>196</v>
      </c>
      <c r="C154" s="92" t="s">
        <v>107</v>
      </c>
      <c r="D154" s="90" t="s">
        <v>146</v>
      </c>
      <c r="E154" s="93" t="s">
        <v>234</v>
      </c>
      <c r="F154" s="94"/>
      <c r="G154" s="94" t="n">
        <f aca="false">E154*F154</f>
        <v>0</v>
      </c>
    </row>
    <row r="155" customFormat="false" ht="15" hidden="false" customHeight="true" outlineLevel="0" collapsed="false">
      <c r="A155" s="80"/>
      <c r="B155" s="81"/>
      <c r="C155" s="81"/>
      <c r="D155" s="95"/>
      <c r="E155" s="96" t="s">
        <v>187</v>
      </c>
      <c r="F155" s="96"/>
      <c r="G155" s="97" t="n">
        <f aca="false">SUM(G153:G154)</f>
        <v>0</v>
      </c>
    </row>
    <row r="156" customFormat="false" ht="12.8" hidden="false" customHeight="true" outlineLevel="0" collapsed="false">
      <c r="A156" s="80"/>
      <c r="B156" s="81"/>
      <c r="C156" s="81"/>
      <c r="D156" s="95"/>
      <c r="E156" s="96" t="s">
        <v>188</v>
      </c>
      <c r="F156" s="96"/>
      <c r="G156" s="97" t="n">
        <f aca="false">G155+G151</f>
        <v>0</v>
      </c>
    </row>
    <row r="158" customFormat="false" ht="36.75" hidden="false" customHeight="true" outlineLevel="0" collapsed="false">
      <c r="A158" s="85" t="s">
        <v>235</v>
      </c>
      <c r="B158" s="85"/>
      <c r="C158" s="85"/>
      <c r="D158" s="85"/>
      <c r="E158" s="85"/>
      <c r="F158" s="85"/>
      <c r="G158" s="85"/>
    </row>
    <row r="159" customFormat="false" ht="19" hidden="false" customHeight="true" outlineLevel="0" collapsed="false">
      <c r="A159" s="86" t="s">
        <v>176</v>
      </c>
      <c r="B159" s="86"/>
      <c r="C159" s="87" t="s">
        <v>6</v>
      </c>
      <c r="D159" s="87" t="s">
        <v>177</v>
      </c>
      <c r="E159" s="88" t="s">
        <v>178</v>
      </c>
      <c r="F159" s="89" t="s">
        <v>179</v>
      </c>
      <c r="G159" s="89" t="s">
        <v>180</v>
      </c>
    </row>
    <row r="160" customFormat="false" ht="12.8" hidden="false" customHeight="false" outlineLevel="0" collapsed="false">
      <c r="A160" s="90" t="s">
        <v>236</v>
      </c>
      <c r="B160" s="91" t="s">
        <v>237</v>
      </c>
      <c r="C160" s="92" t="s">
        <v>107</v>
      </c>
      <c r="D160" s="90" t="s">
        <v>227</v>
      </c>
      <c r="E160" s="93" t="n">
        <v>1</v>
      </c>
      <c r="F160" s="94"/>
      <c r="G160" s="94" t="n">
        <f aca="false">E160*F160</f>
        <v>0</v>
      </c>
    </row>
    <row r="161" customFormat="false" ht="19" hidden="false" customHeight="false" outlineLevel="0" collapsed="false">
      <c r="A161" s="90" t="s">
        <v>238</v>
      </c>
      <c r="B161" s="91" t="s">
        <v>239</v>
      </c>
      <c r="C161" s="92" t="s">
        <v>107</v>
      </c>
      <c r="D161" s="90" t="s">
        <v>227</v>
      </c>
      <c r="E161" s="93" t="n">
        <v>1</v>
      </c>
      <c r="F161" s="94"/>
      <c r="G161" s="94" t="n">
        <f aca="false">E161*F161</f>
        <v>0</v>
      </c>
    </row>
    <row r="162" customFormat="false" ht="12.8" hidden="false" customHeight="true" outlineLevel="0" collapsed="false">
      <c r="A162" s="80"/>
      <c r="B162" s="81"/>
      <c r="C162" s="81"/>
      <c r="D162" s="95"/>
      <c r="E162" s="96" t="s">
        <v>183</v>
      </c>
      <c r="F162" s="96"/>
      <c r="G162" s="97" t="n">
        <f aca="false">G160+G161</f>
        <v>0</v>
      </c>
    </row>
    <row r="163" customFormat="false" ht="19" hidden="false" customHeight="true" outlineLevel="0" collapsed="false">
      <c r="A163" s="86" t="s">
        <v>184</v>
      </c>
      <c r="B163" s="86"/>
      <c r="C163" s="87" t="s">
        <v>6</v>
      </c>
      <c r="D163" s="87" t="s">
        <v>177</v>
      </c>
      <c r="E163" s="88" t="s">
        <v>178</v>
      </c>
      <c r="F163" s="89" t="s">
        <v>179</v>
      </c>
      <c r="G163" s="89" t="s">
        <v>180</v>
      </c>
    </row>
    <row r="164" customFormat="false" ht="12.8" hidden="false" customHeight="false" outlineLevel="0" collapsed="false">
      <c r="A164" s="90" t="s">
        <v>195</v>
      </c>
      <c r="B164" s="91" t="s">
        <v>196</v>
      </c>
      <c r="C164" s="92" t="s">
        <v>107</v>
      </c>
      <c r="D164" s="90" t="s">
        <v>146</v>
      </c>
      <c r="E164" s="93" t="n">
        <v>0.182</v>
      </c>
      <c r="F164" s="94"/>
      <c r="G164" s="94" t="n">
        <f aca="false">E164*F164</f>
        <v>0</v>
      </c>
    </row>
    <row r="165" customFormat="false" ht="12.8" hidden="false" customHeight="true" outlineLevel="0" collapsed="false">
      <c r="A165" s="80"/>
      <c r="B165" s="81"/>
      <c r="C165" s="81"/>
      <c r="D165" s="95"/>
      <c r="E165" s="96" t="s">
        <v>187</v>
      </c>
      <c r="F165" s="96"/>
      <c r="G165" s="97" t="n">
        <f aca="false">G164</f>
        <v>0</v>
      </c>
    </row>
    <row r="166" customFormat="false" ht="12.8" hidden="false" customHeight="true" outlineLevel="0" collapsed="false">
      <c r="A166" s="80"/>
      <c r="B166" s="81"/>
      <c r="C166" s="81"/>
      <c r="D166" s="95"/>
      <c r="E166" s="96" t="s">
        <v>188</v>
      </c>
      <c r="F166" s="96"/>
      <c r="G166" s="97" t="n">
        <f aca="false">G165+G162</f>
        <v>0</v>
      </c>
    </row>
    <row r="168" customFormat="false" ht="29.25" hidden="false" customHeight="true" outlineLevel="0" collapsed="false">
      <c r="A168" s="85" t="s">
        <v>240</v>
      </c>
      <c r="B168" s="85"/>
      <c r="C168" s="85"/>
      <c r="D168" s="85"/>
      <c r="E168" s="85"/>
      <c r="F168" s="85"/>
      <c r="G168" s="85"/>
    </row>
    <row r="169" customFormat="false" ht="19" hidden="false" customHeight="true" outlineLevel="0" collapsed="false">
      <c r="A169" s="86" t="s">
        <v>176</v>
      </c>
      <c r="B169" s="86"/>
      <c r="C169" s="87" t="s">
        <v>6</v>
      </c>
      <c r="D169" s="87" t="s">
        <v>177</v>
      </c>
      <c r="E169" s="88" t="s">
        <v>178</v>
      </c>
      <c r="F169" s="89" t="s">
        <v>179</v>
      </c>
      <c r="G169" s="89" t="s">
        <v>180</v>
      </c>
    </row>
    <row r="170" customFormat="false" ht="19" hidden="false" customHeight="false" outlineLevel="0" collapsed="false">
      <c r="A170" s="90" t="s">
        <v>241</v>
      </c>
      <c r="B170" s="91" t="s">
        <v>242</v>
      </c>
      <c r="C170" s="92" t="s">
        <v>107</v>
      </c>
      <c r="D170" s="90" t="s">
        <v>24</v>
      </c>
      <c r="E170" s="101" t="n">
        <v>1</v>
      </c>
      <c r="F170" s="102"/>
      <c r="G170" s="102" t="n">
        <f aca="false">E170*F170</f>
        <v>0</v>
      </c>
    </row>
    <row r="171" customFormat="false" ht="19" hidden="false" customHeight="false" outlineLevel="0" collapsed="false">
      <c r="A171" s="90" t="s">
        <v>243</v>
      </c>
      <c r="B171" s="91" t="s">
        <v>244</v>
      </c>
      <c r="C171" s="92" t="s">
        <v>107</v>
      </c>
      <c r="D171" s="90" t="s">
        <v>24</v>
      </c>
      <c r="E171" s="101" t="n">
        <v>4</v>
      </c>
      <c r="F171" s="102"/>
      <c r="G171" s="102" t="n">
        <f aca="false">E171*F171</f>
        <v>0</v>
      </c>
    </row>
    <row r="172" customFormat="false" ht="12.8" hidden="false" customHeight="false" outlineLevel="0" collapsed="false">
      <c r="A172" s="90" t="s">
        <v>245</v>
      </c>
      <c r="B172" s="91" t="s">
        <v>246</v>
      </c>
      <c r="C172" s="92" t="s">
        <v>107</v>
      </c>
      <c r="D172" s="90" t="s">
        <v>81</v>
      </c>
      <c r="E172" s="101" t="n">
        <v>0.2</v>
      </c>
      <c r="F172" s="102"/>
      <c r="G172" s="102" t="n">
        <f aca="false">E172*F172</f>
        <v>0</v>
      </c>
    </row>
    <row r="173" customFormat="false" ht="12.8" hidden="false" customHeight="false" outlineLevel="0" collapsed="false">
      <c r="A173" s="90" t="s">
        <v>247</v>
      </c>
      <c r="B173" s="91" t="s">
        <v>248</v>
      </c>
      <c r="C173" s="92" t="s">
        <v>107</v>
      </c>
      <c r="D173" s="90" t="s">
        <v>24</v>
      </c>
      <c r="E173" s="101" t="n">
        <v>4</v>
      </c>
      <c r="F173" s="102"/>
      <c r="G173" s="102" t="n">
        <f aca="false">E173*F173</f>
        <v>0</v>
      </c>
    </row>
    <row r="174" customFormat="false" ht="12.8" hidden="false" customHeight="true" outlineLevel="0" collapsed="false">
      <c r="A174" s="80"/>
      <c r="B174" s="81"/>
      <c r="C174" s="81"/>
      <c r="D174" s="103"/>
      <c r="E174" s="104" t="s">
        <v>183</v>
      </c>
      <c r="F174" s="104"/>
      <c r="G174" s="105" t="n">
        <f aca="false">SUM(G170:G173)</f>
        <v>0</v>
      </c>
    </row>
    <row r="175" customFormat="false" ht="19" hidden="false" customHeight="true" outlineLevel="0" collapsed="false">
      <c r="A175" s="86" t="s">
        <v>184</v>
      </c>
      <c r="B175" s="86"/>
      <c r="C175" s="87" t="s">
        <v>6</v>
      </c>
      <c r="D175" s="87" t="s">
        <v>177</v>
      </c>
      <c r="E175" s="88" t="s">
        <v>178</v>
      </c>
      <c r="F175" s="89" t="s">
        <v>179</v>
      </c>
      <c r="G175" s="89" t="s">
        <v>180</v>
      </c>
    </row>
    <row r="176" customFormat="false" ht="12.8" hidden="false" customHeight="false" outlineLevel="0" collapsed="false">
      <c r="A176" s="90" t="s">
        <v>193</v>
      </c>
      <c r="B176" s="91" t="s">
        <v>194</v>
      </c>
      <c r="C176" s="92" t="s">
        <v>107</v>
      </c>
      <c r="D176" s="90" t="s">
        <v>146</v>
      </c>
      <c r="E176" s="90" t="n">
        <v>0.633</v>
      </c>
      <c r="F176" s="93"/>
      <c r="G176" s="94" t="n">
        <f aca="false">E176*F176</f>
        <v>0</v>
      </c>
    </row>
    <row r="177" customFormat="false" ht="12.8" hidden="false" customHeight="false" outlineLevel="0" collapsed="false">
      <c r="A177" s="90" t="s">
        <v>249</v>
      </c>
      <c r="B177" s="91" t="s">
        <v>185</v>
      </c>
      <c r="C177" s="92" t="s">
        <v>107</v>
      </c>
      <c r="D177" s="90" t="s">
        <v>146</v>
      </c>
      <c r="E177" s="90" t="n">
        <v>3.289</v>
      </c>
      <c r="F177" s="93"/>
      <c r="G177" s="94" t="n">
        <f aca="false">E177*F177</f>
        <v>0</v>
      </c>
    </row>
    <row r="178" customFormat="false" ht="12.8" hidden="false" customHeight="false" outlineLevel="0" collapsed="false">
      <c r="A178" s="90" t="s">
        <v>195</v>
      </c>
      <c r="B178" s="91" t="s">
        <v>196</v>
      </c>
      <c r="C178" s="92" t="s">
        <v>107</v>
      </c>
      <c r="D178" s="90" t="s">
        <v>146</v>
      </c>
      <c r="E178" s="90" t="n">
        <v>0.633</v>
      </c>
      <c r="F178" s="93"/>
      <c r="G178" s="94" t="n">
        <f aca="false">E178*F178</f>
        <v>0</v>
      </c>
    </row>
    <row r="179" customFormat="false" ht="12.8" hidden="false" customHeight="false" outlineLevel="0" collapsed="false">
      <c r="A179" s="90" t="s">
        <v>250</v>
      </c>
      <c r="B179" s="91" t="s">
        <v>186</v>
      </c>
      <c r="C179" s="92" t="s">
        <v>107</v>
      </c>
      <c r="D179" s="90" t="s">
        <v>146</v>
      </c>
      <c r="E179" s="90" t="n">
        <v>3.289</v>
      </c>
      <c r="F179" s="93"/>
      <c r="G179" s="94" t="n">
        <f aca="false">E179*F179</f>
        <v>0</v>
      </c>
    </row>
    <row r="180" customFormat="false" ht="12.8" hidden="false" customHeight="true" outlineLevel="0" collapsed="false">
      <c r="A180" s="80"/>
      <c r="B180" s="81"/>
      <c r="C180" s="81"/>
      <c r="D180" s="95"/>
      <c r="E180" s="96" t="s">
        <v>187</v>
      </c>
      <c r="F180" s="96"/>
      <c r="G180" s="105" t="n">
        <f aca="false">SUM(G176:G179)</f>
        <v>0</v>
      </c>
    </row>
    <row r="181" customFormat="false" ht="12.8" hidden="false" customHeight="true" outlineLevel="0" collapsed="false">
      <c r="A181" s="80"/>
      <c r="B181" s="81"/>
      <c r="C181" s="81"/>
      <c r="D181" s="95"/>
      <c r="E181" s="96" t="s">
        <v>188</v>
      </c>
      <c r="F181" s="96"/>
      <c r="G181" s="97" t="n">
        <f aca="false">G180+G174</f>
        <v>0</v>
      </c>
    </row>
  </sheetData>
  <mergeCells count="105">
    <mergeCell ref="A6:C6"/>
    <mergeCell ref="C11:D11"/>
    <mergeCell ref="A12:G12"/>
    <mergeCell ref="A13:B13"/>
    <mergeCell ref="E16:F16"/>
    <mergeCell ref="A17:B17"/>
    <mergeCell ref="E20:F20"/>
    <mergeCell ref="E21:F21"/>
    <mergeCell ref="A22:G22"/>
    <mergeCell ref="A23:G23"/>
    <mergeCell ref="A24:B24"/>
    <mergeCell ref="E27:F27"/>
    <mergeCell ref="A28:B28"/>
    <mergeCell ref="E31:F31"/>
    <mergeCell ref="E32:F32"/>
    <mergeCell ref="C33:D33"/>
    <mergeCell ref="A34:G34"/>
    <mergeCell ref="A35:B35"/>
    <mergeCell ref="E37:F37"/>
    <mergeCell ref="A38:B38"/>
    <mergeCell ref="E41:F41"/>
    <mergeCell ref="E42:F42"/>
    <mergeCell ref="C43:D43"/>
    <mergeCell ref="A44:G44"/>
    <mergeCell ref="A45:B45"/>
    <mergeCell ref="E47:F47"/>
    <mergeCell ref="A48:B48"/>
    <mergeCell ref="E51:F51"/>
    <mergeCell ref="E52:F52"/>
    <mergeCell ref="C53:D53"/>
    <mergeCell ref="A54:G54"/>
    <mergeCell ref="A55:B55"/>
    <mergeCell ref="E57:F57"/>
    <mergeCell ref="A58:B58"/>
    <mergeCell ref="E61:F61"/>
    <mergeCell ref="E62:F62"/>
    <mergeCell ref="C63:D63"/>
    <mergeCell ref="A64:G64"/>
    <mergeCell ref="A65:B65"/>
    <mergeCell ref="E68:F68"/>
    <mergeCell ref="A69:B69"/>
    <mergeCell ref="E72:F72"/>
    <mergeCell ref="E73:F73"/>
    <mergeCell ref="C74:D74"/>
    <mergeCell ref="A75:G75"/>
    <mergeCell ref="A76:B76"/>
    <mergeCell ref="E78:F78"/>
    <mergeCell ref="A79:B79"/>
    <mergeCell ref="E82:F82"/>
    <mergeCell ref="C84:D84"/>
    <mergeCell ref="A85:G85"/>
    <mergeCell ref="A86:B86"/>
    <mergeCell ref="E88:F88"/>
    <mergeCell ref="A89:B89"/>
    <mergeCell ref="E92:F92"/>
    <mergeCell ref="E93:F93"/>
    <mergeCell ref="C94:D94"/>
    <mergeCell ref="A95:G95"/>
    <mergeCell ref="A96:B96"/>
    <mergeCell ref="E98:F98"/>
    <mergeCell ref="A99:B99"/>
    <mergeCell ref="E103:F103"/>
    <mergeCell ref="E104:F104"/>
    <mergeCell ref="A106:G106"/>
    <mergeCell ref="A107:B107"/>
    <mergeCell ref="E110:F110"/>
    <mergeCell ref="A111:B111"/>
    <mergeCell ref="E114:F114"/>
    <mergeCell ref="E115:F115"/>
    <mergeCell ref="A117:G117"/>
    <mergeCell ref="A118:B118"/>
    <mergeCell ref="E120:F120"/>
    <mergeCell ref="A121:B121"/>
    <mergeCell ref="E124:F124"/>
    <mergeCell ref="E125:F125"/>
    <mergeCell ref="A127:G127"/>
    <mergeCell ref="A128:B128"/>
    <mergeCell ref="E131:F131"/>
    <mergeCell ref="A132:B132"/>
    <mergeCell ref="E134:F134"/>
    <mergeCell ref="E135:F135"/>
    <mergeCell ref="A137:G137"/>
    <mergeCell ref="A138:B138"/>
    <mergeCell ref="E141:F141"/>
    <mergeCell ref="A142:B142"/>
    <mergeCell ref="E145:F145"/>
    <mergeCell ref="E146:F146"/>
    <mergeCell ref="A148:G148"/>
    <mergeCell ref="A149:B149"/>
    <mergeCell ref="E151:F151"/>
    <mergeCell ref="A152:B152"/>
    <mergeCell ref="E155:F155"/>
    <mergeCell ref="E156:F156"/>
    <mergeCell ref="A158:G158"/>
    <mergeCell ref="A159:B159"/>
    <mergeCell ref="E162:F162"/>
    <mergeCell ref="A163:B163"/>
    <mergeCell ref="E165:F165"/>
    <mergeCell ref="E166:F166"/>
    <mergeCell ref="A168:G168"/>
    <mergeCell ref="A169:B169"/>
    <mergeCell ref="E174:F174"/>
    <mergeCell ref="A175:B175"/>
    <mergeCell ref="E180:F180"/>
    <mergeCell ref="E181:F181"/>
  </mergeCells>
  <printOptions headings="false" gridLines="false" gridLinesSet="true" horizontalCentered="true" verticalCentered="true"/>
  <pageMargins left="0.511805555555555" right="0.39375" top="0.7875" bottom="0.454166666666667" header="0.7875" footer="0.315277777777778"/>
  <pageSetup paperSize="9" scale="100" firstPageNumber="0" fitToWidth="1" fitToHeight="5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&amp;C&amp;10Página &amp;P</oddFooter>
  </headerFooter>
  <rowBreaks count="1" manualBreakCount="1">
    <brk id="156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N154"/>
  <sheetViews>
    <sheetView showFormulas="false" showGridLines="true" showRowColHeaders="true" showZeros="true" rightToLeft="false" tabSelected="false" showOutlineSymbols="true" defaultGridColor="true" view="normal" topLeftCell="A1" colorId="64" zoomScale="72" zoomScaleNormal="72" zoomScalePageLayoutView="100" workbookViewId="0">
      <selection pane="topLeft" activeCell="A1" activeCellId="0" sqref="A1"/>
    </sheetView>
  </sheetViews>
  <sheetFormatPr defaultColWidth="8.1171875" defaultRowHeight="13.8" zeroHeight="false" outlineLevelRow="0" outlineLevelCol="0"/>
  <cols>
    <col collapsed="false" customWidth="true" hidden="false" outlineLevel="0" max="1" min="1" style="106" width="14.65"/>
    <col collapsed="false" customWidth="true" hidden="false" outlineLevel="0" max="2" min="2" style="107" width="62.64"/>
    <col collapsed="false" customWidth="true" hidden="false" outlineLevel="0" max="3" min="3" style="106" width="7.75"/>
    <col collapsed="false" customWidth="true" hidden="false" outlineLevel="0" max="4" min="4" style="108" width="10.21"/>
    <col collapsed="false" customWidth="true" hidden="false" outlineLevel="0" max="5" min="5" style="109" width="9.35"/>
    <col collapsed="false" customWidth="true" hidden="false" outlineLevel="0" max="6" min="6" style="109" width="11.32"/>
    <col collapsed="false" customWidth="true" hidden="false" outlineLevel="0" max="7" min="7" style="109" width="10.34"/>
    <col collapsed="false" customWidth="true" hidden="false" outlineLevel="0" max="8" min="8" style="109" width="10.71"/>
    <col collapsed="false" customWidth="false" hidden="false" outlineLevel="0" max="40" min="9" style="107" width="8.12"/>
    <col collapsed="false" customWidth="true" hidden="false" outlineLevel="0" max="1000" min="1000" style="0" width="8.86"/>
    <col collapsed="false" customWidth="true" hidden="false" outlineLevel="0" max="1024" min="1001" style="0" width="10.5"/>
  </cols>
  <sheetData>
    <row r="1" customFormat="false" ht="19.9" hidden="false" customHeight="true" outlineLevel="0" collapsed="false">
      <c r="A1" s="9"/>
      <c r="B1" s="9"/>
      <c r="C1" s="110"/>
      <c r="D1" s="111"/>
      <c r="E1" s="112"/>
      <c r="F1" s="112"/>
      <c r="G1" s="112"/>
      <c r="H1" s="6"/>
    </row>
    <row r="2" customFormat="false" ht="19.9" hidden="false" customHeight="true" outlineLevel="0" collapsed="false">
      <c r="A2" s="9"/>
      <c r="B2" s="9"/>
      <c r="C2" s="113"/>
      <c r="D2" s="114"/>
      <c r="E2" s="115"/>
      <c r="F2" s="115"/>
      <c r="G2" s="115"/>
      <c r="H2" s="6"/>
    </row>
    <row r="3" customFormat="false" ht="19.9" hidden="false" customHeight="true" outlineLevel="0" collapsed="false">
      <c r="A3" s="9"/>
      <c r="B3" s="9"/>
      <c r="C3" s="116"/>
      <c r="D3" s="116"/>
      <c r="E3" s="116"/>
      <c r="F3" s="116"/>
      <c r="G3" s="116"/>
      <c r="H3" s="6"/>
    </row>
    <row r="4" customFormat="false" ht="19.9" hidden="false" customHeight="true" outlineLevel="0" collapsed="false">
      <c r="A4" s="9"/>
      <c r="B4" s="9"/>
      <c r="C4" s="116"/>
      <c r="D4" s="116"/>
      <c r="E4" s="116"/>
      <c r="F4" s="116"/>
      <c r="G4" s="116"/>
      <c r="H4" s="6"/>
    </row>
    <row r="5" customFormat="false" ht="19.9" hidden="false" customHeight="true" outlineLevel="0" collapsed="false">
      <c r="A5" s="9"/>
      <c r="B5" s="9"/>
      <c r="C5" s="116"/>
      <c r="D5" s="116"/>
      <c r="E5" s="116"/>
      <c r="F5" s="116"/>
      <c r="G5" s="116"/>
      <c r="H5" s="6"/>
    </row>
    <row r="6" customFormat="false" ht="15" hidden="false" customHeight="true" outlineLevel="0" collapsed="false">
      <c r="A6" s="11" t="s">
        <v>1</v>
      </c>
      <c r="B6" s="11"/>
      <c r="C6" s="11"/>
      <c r="D6" s="117"/>
      <c r="E6" s="118"/>
      <c r="F6" s="118"/>
      <c r="G6" s="118"/>
      <c r="H6" s="118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</row>
    <row r="7" customFormat="false" ht="15" hidden="false" customHeight="true" outlineLevel="0" collapsed="false">
      <c r="A7" s="76" t="s">
        <v>251</v>
      </c>
      <c r="B7" s="76"/>
      <c r="C7" s="76"/>
      <c r="D7" s="120"/>
      <c r="E7" s="74"/>
      <c r="F7" s="74"/>
      <c r="G7" s="74"/>
      <c r="H7" s="74"/>
    </row>
    <row r="8" customFormat="false" ht="15" hidden="false" customHeight="true" outlineLevel="0" collapsed="false">
      <c r="A8" s="76" t="s">
        <v>252</v>
      </c>
      <c r="B8" s="76"/>
      <c r="C8" s="76"/>
      <c r="D8" s="120"/>
      <c r="E8" s="74"/>
      <c r="F8" s="74"/>
      <c r="G8" s="74"/>
      <c r="H8" s="74"/>
    </row>
    <row r="9" customFormat="false" ht="15" hidden="false" customHeight="true" outlineLevel="0" collapsed="false">
      <c r="A9" s="76" t="s">
        <v>4</v>
      </c>
      <c r="B9" s="76"/>
      <c r="C9" s="76"/>
      <c r="D9" s="121"/>
      <c r="E9" s="122"/>
      <c r="F9" s="122"/>
      <c r="G9" s="122"/>
      <c r="H9" s="122"/>
    </row>
    <row r="10" customFormat="false" ht="13.8" hidden="false" customHeight="false" outlineLevel="0" collapsed="false">
      <c r="A10" s="78"/>
      <c r="B10" s="77"/>
      <c r="C10" s="78"/>
      <c r="D10" s="123"/>
      <c r="E10" s="124"/>
      <c r="F10" s="124"/>
      <c r="G10" s="124"/>
      <c r="H10" s="124"/>
    </row>
    <row r="11" customFormat="false" ht="13.8" hidden="false" customHeight="false" outlineLevel="0" collapsed="false">
      <c r="A11" s="125" t="s">
        <v>253</v>
      </c>
      <c r="B11" s="126" t="s">
        <v>254</v>
      </c>
      <c r="C11" s="125" t="s">
        <v>255</v>
      </c>
      <c r="D11" s="127" t="s">
        <v>24</v>
      </c>
      <c r="E11" s="128"/>
      <c r="F11" s="128"/>
      <c r="G11" s="128"/>
      <c r="H11" s="129" t="s">
        <v>21</v>
      </c>
    </row>
    <row r="12" customFormat="false" ht="13.8" hidden="false" customHeight="true" outlineLevel="0" collapsed="false">
      <c r="A12" s="125" t="s">
        <v>5</v>
      </c>
      <c r="B12" s="127" t="s">
        <v>256</v>
      </c>
      <c r="C12" s="127" t="s">
        <v>257</v>
      </c>
      <c r="D12" s="130" t="s">
        <v>258</v>
      </c>
      <c r="E12" s="131" t="s">
        <v>259</v>
      </c>
      <c r="F12" s="125" t="s">
        <v>260</v>
      </c>
      <c r="G12" s="125"/>
      <c r="H12" s="125"/>
    </row>
    <row r="13" customFormat="false" ht="13.5" hidden="false" customHeight="true" outlineLevel="0" collapsed="false">
      <c r="A13" s="125"/>
      <c r="B13" s="127"/>
      <c r="C13" s="127"/>
      <c r="D13" s="130"/>
      <c r="E13" s="131"/>
      <c r="F13" s="132" t="s">
        <v>261</v>
      </c>
      <c r="G13" s="132" t="s">
        <v>176</v>
      </c>
      <c r="H13" s="132" t="s">
        <v>262</v>
      </c>
    </row>
    <row r="14" customFormat="false" ht="27.5" hidden="false" customHeight="false" outlineLevel="0" collapsed="false">
      <c r="A14" s="133" t="n">
        <v>37539</v>
      </c>
      <c r="B14" s="134" t="s">
        <v>263</v>
      </c>
      <c r="C14" s="133" t="s">
        <v>24</v>
      </c>
      <c r="D14" s="135" t="s">
        <v>264</v>
      </c>
      <c r="E14" s="136"/>
      <c r="F14" s="136"/>
      <c r="G14" s="136" t="n">
        <f aca="false">D14*E14</f>
        <v>0</v>
      </c>
      <c r="H14" s="136"/>
    </row>
    <row r="15" customFormat="false" ht="13.8" hidden="false" customHeight="false" outlineLevel="0" collapsed="false">
      <c r="A15" s="133" t="n">
        <v>88316</v>
      </c>
      <c r="B15" s="134" t="s">
        <v>214</v>
      </c>
      <c r="C15" s="133" t="s">
        <v>146</v>
      </c>
      <c r="D15" s="135" t="s">
        <v>265</v>
      </c>
      <c r="E15" s="136"/>
      <c r="F15" s="136" t="n">
        <f aca="false">D15*E15</f>
        <v>0</v>
      </c>
      <c r="G15" s="136"/>
      <c r="H15" s="136"/>
    </row>
    <row r="16" customFormat="false" ht="13.8" hidden="false" customHeight="false" outlineLevel="0" collapsed="false">
      <c r="A16" s="137"/>
      <c r="B16" s="138"/>
      <c r="C16" s="139"/>
      <c r="D16" s="140"/>
      <c r="E16" s="141" t="s">
        <v>266</v>
      </c>
      <c r="F16" s="136" t="n">
        <f aca="false">SUM(F14:F15)</f>
        <v>0</v>
      </c>
      <c r="G16" s="136" t="n">
        <f aca="false">SUM(G14:G15)</f>
        <v>0</v>
      </c>
      <c r="H16" s="136" t="n">
        <f aca="false">SUM(H14:H15)</f>
        <v>0</v>
      </c>
    </row>
    <row r="17" customFormat="false" ht="13.8" hidden="false" customHeight="false" outlineLevel="0" collapsed="false">
      <c r="A17" s="137"/>
      <c r="B17" s="138"/>
      <c r="C17" s="137"/>
      <c r="D17" s="142"/>
      <c r="E17" s="143"/>
      <c r="F17" s="144" t="s">
        <v>179</v>
      </c>
      <c r="G17" s="144"/>
      <c r="H17" s="145" t="n">
        <f aca="false">SUM(F16:H16)</f>
        <v>0</v>
      </c>
    </row>
    <row r="18" customFormat="false" ht="13.8" hidden="false" customHeight="false" outlineLevel="0" collapsed="false">
      <c r="A18" s="146"/>
      <c r="B18" s="147"/>
      <c r="C18" s="146"/>
      <c r="D18" s="148"/>
      <c r="E18" s="149"/>
      <c r="F18" s="149"/>
      <c r="G18" s="149"/>
      <c r="H18" s="149"/>
    </row>
    <row r="19" customFormat="false" ht="13.5" hidden="false" customHeight="true" outlineLevel="0" collapsed="false">
      <c r="A19" s="125" t="s">
        <v>253</v>
      </c>
      <c r="B19" s="126" t="s">
        <v>267</v>
      </c>
      <c r="C19" s="125" t="s">
        <v>255</v>
      </c>
      <c r="D19" s="127" t="s">
        <v>24</v>
      </c>
      <c r="E19" s="128"/>
      <c r="F19" s="128"/>
      <c r="G19" s="128"/>
      <c r="H19" s="129" t="s">
        <v>34</v>
      </c>
    </row>
    <row r="20" customFormat="false" ht="13.8" hidden="false" customHeight="true" outlineLevel="0" collapsed="false">
      <c r="A20" s="125" t="s">
        <v>5</v>
      </c>
      <c r="B20" s="127" t="s">
        <v>256</v>
      </c>
      <c r="C20" s="127" t="s">
        <v>257</v>
      </c>
      <c r="D20" s="130" t="s">
        <v>258</v>
      </c>
      <c r="E20" s="131" t="s">
        <v>259</v>
      </c>
      <c r="F20" s="125" t="s">
        <v>260</v>
      </c>
      <c r="G20" s="125"/>
      <c r="H20" s="125"/>
    </row>
    <row r="21" customFormat="false" ht="13.8" hidden="false" customHeight="false" outlineLevel="0" collapsed="false">
      <c r="A21" s="125"/>
      <c r="B21" s="127"/>
      <c r="C21" s="127"/>
      <c r="D21" s="130"/>
      <c r="E21" s="131"/>
      <c r="F21" s="132" t="s">
        <v>261</v>
      </c>
      <c r="G21" s="132" t="s">
        <v>176</v>
      </c>
      <c r="H21" s="132" t="s">
        <v>262</v>
      </c>
    </row>
    <row r="22" customFormat="false" ht="19" hidden="false" customHeight="false" outlineLevel="0" collapsed="false">
      <c r="A22" s="133" t="n">
        <v>37556</v>
      </c>
      <c r="B22" s="134" t="s">
        <v>268</v>
      </c>
      <c r="C22" s="133" t="s">
        <v>24</v>
      </c>
      <c r="D22" s="135" t="s">
        <v>264</v>
      </c>
      <c r="E22" s="136"/>
      <c r="F22" s="136"/>
      <c r="G22" s="136" t="n">
        <f aca="false">D22*E22</f>
        <v>0</v>
      </c>
      <c r="H22" s="136"/>
    </row>
    <row r="23" customFormat="false" ht="13.8" hidden="false" customHeight="false" outlineLevel="0" collapsed="false">
      <c r="A23" s="133" t="n">
        <v>88316</v>
      </c>
      <c r="B23" s="134" t="s">
        <v>214</v>
      </c>
      <c r="C23" s="133" t="s">
        <v>146</v>
      </c>
      <c r="D23" s="135" t="s">
        <v>265</v>
      </c>
      <c r="E23" s="136"/>
      <c r="F23" s="136" t="n">
        <f aca="false">D23*E23</f>
        <v>0</v>
      </c>
      <c r="G23" s="136"/>
      <c r="H23" s="136"/>
    </row>
    <row r="24" customFormat="false" ht="13.8" hidden="false" customHeight="false" outlineLevel="0" collapsed="false">
      <c r="A24" s="137"/>
      <c r="B24" s="138"/>
      <c r="C24" s="139"/>
      <c r="D24" s="140"/>
      <c r="E24" s="141" t="s">
        <v>266</v>
      </c>
      <c r="F24" s="136" t="n">
        <f aca="false">SUM(F22:F23)</f>
        <v>0</v>
      </c>
      <c r="G24" s="136" t="n">
        <f aca="false">SUM(G22:G23)</f>
        <v>0</v>
      </c>
      <c r="H24" s="136" t="n">
        <f aca="false">SUM(H22:H23)</f>
        <v>0</v>
      </c>
    </row>
    <row r="25" customFormat="false" ht="13.8" hidden="false" customHeight="false" outlineLevel="0" collapsed="false">
      <c r="A25" s="137"/>
      <c r="B25" s="138"/>
      <c r="C25" s="137"/>
      <c r="D25" s="142"/>
      <c r="E25" s="143"/>
      <c r="F25" s="144" t="s">
        <v>179</v>
      </c>
      <c r="G25" s="144"/>
      <c r="H25" s="145" t="n">
        <f aca="false">SUM(F24:H24)</f>
        <v>0</v>
      </c>
    </row>
    <row r="26" customFormat="false" ht="13.8" hidden="false" customHeight="false" outlineLevel="0" collapsed="false">
      <c r="A26" s="137"/>
      <c r="B26" s="138"/>
      <c r="C26" s="137"/>
      <c r="D26" s="142"/>
      <c r="E26" s="143"/>
      <c r="F26" s="150"/>
      <c r="G26" s="151"/>
      <c r="H26" s="145"/>
    </row>
    <row r="27" customFormat="false" ht="19" hidden="false" customHeight="false" outlineLevel="0" collapsed="false">
      <c r="A27" s="125" t="s">
        <v>253</v>
      </c>
      <c r="B27" s="126" t="s">
        <v>46</v>
      </c>
      <c r="C27" s="125" t="s">
        <v>255</v>
      </c>
      <c r="D27" s="127" t="s">
        <v>24</v>
      </c>
      <c r="E27" s="128"/>
      <c r="F27" s="128"/>
      <c r="G27" s="128"/>
      <c r="H27" s="129" t="s">
        <v>45</v>
      </c>
    </row>
    <row r="28" customFormat="false" ht="13.8" hidden="false" customHeight="true" outlineLevel="0" collapsed="false">
      <c r="A28" s="125" t="s">
        <v>5</v>
      </c>
      <c r="B28" s="127" t="s">
        <v>256</v>
      </c>
      <c r="C28" s="127" t="s">
        <v>257</v>
      </c>
      <c r="D28" s="130" t="s">
        <v>258</v>
      </c>
      <c r="E28" s="131" t="s">
        <v>259</v>
      </c>
      <c r="F28" s="125" t="s">
        <v>260</v>
      </c>
      <c r="G28" s="125"/>
      <c r="H28" s="125"/>
    </row>
    <row r="29" customFormat="false" ht="13.5" hidden="false" customHeight="true" outlineLevel="0" collapsed="false">
      <c r="A29" s="125"/>
      <c r="B29" s="127"/>
      <c r="C29" s="127"/>
      <c r="D29" s="130"/>
      <c r="E29" s="131"/>
      <c r="F29" s="132" t="s">
        <v>261</v>
      </c>
      <c r="G29" s="132" t="s">
        <v>176</v>
      </c>
      <c r="H29" s="132" t="s">
        <v>262</v>
      </c>
    </row>
    <row r="30" customFormat="false" ht="13.8" hidden="false" customHeight="false" outlineLevel="0" collapsed="false">
      <c r="A30" s="133" t="n">
        <v>88310</v>
      </c>
      <c r="B30" s="134" t="s">
        <v>229</v>
      </c>
      <c r="C30" s="133" t="s">
        <v>146</v>
      </c>
      <c r="D30" s="135" t="s">
        <v>264</v>
      </c>
      <c r="E30" s="136"/>
      <c r="F30" s="136" t="n">
        <f aca="false">D30*E30</f>
        <v>0</v>
      </c>
      <c r="G30" s="136"/>
      <c r="H30" s="136"/>
    </row>
    <row r="31" customFormat="false" ht="13.8" hidden="false" customHeight="false" outlineLevel="0" collapsed="false">
      <c r="A31" s="133" t="n">
        <v>100301</v>
      </c>
      <c r="B31" s="134" t="s">
        <v>269</v>
      </c>
      <c r="C31" s="133" t="s">
        <v>146</v>
      </c>
      <c r="D31" s="135" t="s">
        <v>264</v>
      </c>
      <c r="E31" s="136"/>
      <c r="F31" s="136" t="n">
        <f aca="false">D31*E31</f>
        <v>0</v>
      </c>
      <c r="G31" s="136"/>
      <c r="H31" s="136"/>
    </row>
    <row r="32" customFormat="false" ht="13.8" hidden="false" customHeight="false" outlineLevel="0" collapsed="false">
      <c r="A32" s="133" t="s">
        <v>270</v>
      </c>
      <c r="B32" s="134" t="s">
        <v>271</v>
      </c>
      <c r="C32" s="133" t="s">
        <v>227</v>
      </c>
      <c r="D32" s="135" t="n">
        <v>0.035</v>
      </c>
      <c r="E32" s="136"/>
      <c r="F32" s="136"/>
      <c r="G32" s="136" t="n">
        <f aca="false">D32*E32</f>
        <v>0</v>
      </c>
      <c r="H32" s="136"/>
    </row>
    <row r="33" customFormat="false" ht="13.8" hidden="false" customHeight="false" outlineLevel="0" collapsed="false">
      <c r="A33" s="137"/>
      <c r="B33" s="138"/>
      <c r="C33" s="139"/>
      <c r="D33" s="140"/>
      <c r="E33" s="141" t="s">
        <v>266</v>
      </c>
      <c r="F33" s="136" t="n">
        <f aca="false">SUM(F30:F32)</f>
        <v>0</v>
      </c>
      <c r="G33" s="136" t="n">
        <f aca="false">SUM(G30:G32)</f>
        <v>0</v>
      </c>
      <c r="H33" s="136" t="n">
        <f aca="false">SUM(H30:H32)</f>
        <v>0</v>
      </c>
    </row>
    <row r="34" customFormat="false" ht="13.8" hidden="false" customHeight="false" outlineLevel="0" collapsed="false">
      <c r="A34" s="137"/>
      <c r="B34" s="138"/>
      <c r="C34" s="137"/>
      <c r="D34" s="142"/>
      <c r="E34" s="143"/>
      <c r="F34" s="144" t="s">
        <v>179</v>
      </c>
      <c r="G34" s="144"/>
      <c r="H34" s="145" t="n">
        <f aca="false">SUM(F33:H33)</f>
        <v>0</v>
      </c>
    </row>
    <row r="35" customFormat="false" ht="13.8" hidden="false" customHeight="false" outlineLevel="0" collapsed="false">
      <c r="A35" s="146"/>
      <c r="B35" s="147"/>
      <c r="C35" s="146"/>
      <c r="D35" s="148"/>
      <c r="E35" s="149"/>
      <c r="F35" s="149"/>
      <c r="G35" s="149"/>
      <c r="H35" s="149"/>
    </row>
    <row r="36" customFormat="false" ht="19" hidden="false" customHeight="false" outlineLevel="0" collapsed="false">
      <c r="A36" s="125" t="s">
        <v>253</v>
      </c>
      <c r="B36" s="126" t="s">
        <v>272</v>
      </c>
      <c r="C36" s="125" t="s">
        <v>255</v>
      </c>
      <c r="D36" s="127" t="s">
        <v>24</v>
      </c>
      <c r="E36" s="128"/>
      <c r="F36" s="128"/>
      <c r="G36" s="128"/>
      <c r="H36" s="129" t="s">
        <v>53</v>
      </c>
    </row>
    <row r="37" customFormat="false" ht="13.5" hidden="false" customHeight="true" outlineLevel="0" collapsed="false">
      <c r="A37" s="125" t="s">
        <v>5</v>
      </c>
      <c r="B37" s="127" t="s">
        <v>256</v>
      </c>
      <c r="C37" s="127" t="s">
        <v>257</v>
      </c>
      <c r="D37" s="130" t="s">
        <v>258</v>
      </c>
      <c r="E37" s="131" t="s">
        <v>259</v>
      </c>
      <c r="F37" s="125" t="s">
        <v>260</v>
      </c>
      <c r="G37" s="125"/>
      <c r="H37" s="125"/>
    </row>
    <row r="38" customFormat="false" ht="13.8" hidden="false" customHeight="false" outlineLevel="0" collapsed="false">
      <c r="A38" s="125"/>
      <c r="B38" s="127"/>
      <c r="C38" s="127"/>
      <c r="D38" s="130"/>
      <c r="E38" s="131"/>
      <c r="F38" s="132" t="s">
        <v>261</v>
      </c>
      <c r="G38" s="132" t="s">
        <v>176</v>
      </c>
      <c r="H38" s="132" t="s">
        <v>262</v>
      </c>
    </row>
    <row r="39" customFormat="false" ht="13.8" hidden="false" customHeight="false" outlineLevel="0" collapsed="false">
      <c r="A39" s="133" t="n">
        <v>88247</v>
      </c>
      <c r="B39" s="134" t="s">
        <v>194</v>
      </c>
      <c r="C39" s="133" t="s">
        <v>146</v>
      </c>
      <c r="D39" s="133" t="s">
        <v>264</v>
      </c>
      <c r="E39" s="152"/>
      <c r="F39" s="136" t="n">
        <f aca="false">D39*E39</f>
        <v>0</v>
      </c>
      <c r="G39" s="136"/>
      <c r="H39" s="136"/>
    </row>
    <row r="40" customFormat="false" ht="13.8" hidden="false" customHeight="false" outlineLevel="0" collapsed="false">
      <c r="A40" s="133" t="n">
        <v>88264</v>
      </c>
      <c r="B40" s="134" t="s">
        <v>196</v>
      </c>
      <c r="C40" s="133" t="s">
        <v>146</v>
      </c>
      <c r="D40" s="133" t="s">
        <v>264</v>
      </c>
      <c r="E40" s="152"/>
      <c r="F40" s="136" t="n">
        <f aca="false">D40*E40</f>
        <v>0</v>
      </c>
      <c r="G40" s="136"/>
      <c r="H40" s="136"/>
    </row>
    <row r="41" customFormat="false" ht="13.8" hidden="false" customHeight="false" outlineLevel="0" collapsed="false">
      <c r="A41" s="133" t="s">
        <v>273</v>
      </c>
      <c r="B41" s="134" t="s">
        <v>274</v>
      </c>
      <c r="C41" s="133" t="s">
        <v>24</v>
      </c>
      <c r="D41" s="133" t="s">
        <v>264</v>
      </c>
      <c r="E41" s="152"/>
      <c r="F41" s="136"/>
      <c r="G41" s="136" t="n">
        <f aca="false">D41*E41</f>
        <v>0</v>
      </c>
      <c r="H41" s="136"/>
    </row>
    <row r="42" customFormat="false" ht="13.8" hidden="false" customHeight="false" outlineLevel="0" collapsed="false">
      <c r="A42" s="133"/>
      <c r="B42" s="133"/>
      <c r="C42" s="133"/>
      <c r="D42" s="133"/>
      <c r="E42" s="133" t="s">
        <v>266</v>
      </c>
      <c r="F42" s="136" t="n">
        <f aca="false">SUM(F39:F41)</f>
        <v>0</v>
      </c>
      <c r="G42" s="136" t="n">
        <f aca="false">SUM(G39:G41)</f>
        <v>0</v>
      </c>
      <c r="H42" s="136" t="n">
        <f aca="false">SUM(H39:H41)</f>
        <v>0</v>
      </c>
    </row>
    <row r="43" customFormat="false" ht="13.8" hidden="false" customHeight="false" outlineLevel="0" collapsed="false">
      <c r="A43" s="137"/>
      <c r="B43" s="138"/>
      <c r="C43" s="137"/>
      <c r="D43" s="142"/>
      <c r="E43" s="143"/>
      <c r="F43" s="144" t="s">
        <v>179</v>
      </c>
      <c r="G43" s="144"/>
      <c r="H43" s="145" t="n">
        <f aca="false">SUM(F42:H42)</f>
        <v>0</v>
      </c>
    </row>
    <row r="44" customFormat="false" ht="13.8" hidden="false" customHeight="false" outlineLevel="0" collapsed="false">
      <c r="A44" s="146"/>
      <c r="B44" s="147"/>
      <c r="C44" s="146"/>
      <c r="D44" s="148"/>
      <c r="E44" s="149"/>
      <c r="F44" s="149"/>
      <c r="G44" s="149"/>
      <c r="H44" s="149"/>
    </row>
    <row r="45" customFormat="false" ht="13.8" hidden="false" customHeight="false" outlineLevel="0" collapsed="false">
      <c r="A45" s="125" t="s">
        <v>253</v>
      </c>
      <c r="B45" s="153" t="s">
        <v>275</v>
      </c>
      <c r="C45" s="125" t="s">
        <v>255</v>
      </c>
      <c r="D45" s="127" t="s">
        <v>24</v>
      </c>
      <c r="E45" s="128"/>
      <c r="F45" s="128"/>
      <c r="G45" s="128"/>
      <c r="H45" s="129" t="s">
        <v>56</v>
      </c>
    </row>
    <row r="46" customFormat="false" ht="13.8" hidden="false" customHeight="true" outlineLevel="0" collapsed="false">
      <c r="A46" s="125" t="s">
        <v>5</v>
      </c>
      <c r="B46" s="127" t="s">
        <v>256</v>
      </c>
      <c r="C46" s="127" t="s">
        <v>257</v>
      </c>
      <c r="D46" s="130" t="s">
        <v>258</v>
      </c>
      <c r="E46" s="131" t="s">
        <v>259</v>
      </c>
      <c r="F46" s="125" t="s">
        <v>260</v>
      </c>
      <c r="G46" s="125"/>
      <c r="H46" s="125"/>
    </row>
    <row r="47" customFormat="false" ht="13.8" hidden="false" customHeight="false" outlineLevel="0" collapsed="false">
      <c r="A47" s="125"/>
      <c r="B47" s="127"/>
      <c r="C47" s="127"/>
      <c r="D47" s="130"/>
      <c r="E47" s="131"/>
      <c r="F47" s="132" t="s">
        <v>261</v>
      </c>
      <c r="G47" s="132" t="s">
        <v>176</v>
      </c>
      <c r="H47" s="132" t="s">
        <v>276</v>
      </c>
    </row>
    <row r="48" customFormat="false" ht="19" hidden="false" customHeight="false" outlineLevel="0" collapsed="false">
      <c r="A48" s="154" t="n">
        <v>91945</v>
      </c>
      <c r="B48" s="155" t="s">
        <v>277</v>
      </c>
      <c r="C48" s="133" t="s">
        <v>24</v>
      </c>
      <c r="D48" s="135" t="n">
        <v>1</v>
      </c>
      <c r="E48" s="136"/>
      <c r="F48" s="136"/>
      <c r="G48" s="136"/>
      <c r="H48" s="136" t="n">
        <f aca="false">D48*E48</f>
        <v>0</v>
      </c>
    </row>
    <row r="49" customFormat="false" ht="19" hidden="false" customHeight="false" outlineLevel="0" collapsed="false">
      <c r="A49" s="154" t="n">
        <v>91990</v>
      </c>
      <c r="B49" s="155" t="s">
        <v>278</v>
      </c>
      <c r="C49" s="133" t="s">
        <v>24</v>
      </c>
      <c r="D49" s="135" t="n">
        <v>1</v>
      </c>
      <c r="E49" s="136"/>
      <c r="F49" s="136"/>
      <c r="G49" s="136"/>
      <c r="H49" s="136" t="n">
        <f aca="false">D49*E49</f>
        <v>0</v>
      </c>
    </row>
    <row r="50" customFormat="false" ht="19" hidden="false" customHeight="false" outlineLevel="0" collapsed="false">
      <c r="A50" s="154" t="n">
        <v>91926</v>
      </c>
      <c r="B50" s="155" t="s">
        <v>279</v>
      </c>
      <c r="C50" s="133" t="s">
        <v>81</v>
      </c>
      <c r="D50" s="135" t="n">
        <v>9</v>
      </c>
      <c r="E50" s="156"/>
      <c r="F50" s="136"/>
      <c r="G50" s="136"/>
      <c r="H50" s="136" t="n">
        <f aca="false">E50*D50</f>
        <v>0</v>
      </c>
    </row>
    <row r="51" customFormat="false" ht="13.8" hidden="false" customHeight="false" outlineLevel="0" collapsed="false">
      <c r="A51" s="157"/>
      <c r="B51" s="158"/>
      <c r="C51" s="159"/>
      <c r="D51" s="140"/>
      <c r="E51" s="94" t="s">
        <v>266</v>
      </c>
      <c r="F51" s="141" t="n">
        <f aca="false">SUM(F48:F50)</f>
        <v>0</v>
      </c>
      <c r="G51" s="136" t="n">
        <f aca="false">SUM(G48:G50)</f>
        <v>0</v>
      </c>
      <c r="H51" s="136" t="n">
        <f aca="false">SUM(H48:H50)</f>
        <v>0</v>
      </c>
    </row>
    <row r="52" customFormat="false" ht="13.8" hidden="false" customHeight="false" outlineLevel="0" collapsed="false">
      <c r="A52" s="137"/>
      <c r="B52" s="160"/>
      <c r="C52" s="137"/>
      <c r="D52" s="142"/>
      <c r="E52" s="143"/>
      <c r="F52" s="144" t="s">
        <v>179</v>
      </c>
      <c r="G52" s="144"/>
      <c r="H52" s="145" t="n">
        <f aca="false">SUM(F51:H51)</f>
        <v>0</v>
      </c>
    </row>
    <row r="53" customFormat="false" ht="13.8" hidden="false" customHeight="false" outlineLevel="0" collapsed="false">
      <c r="A53" s="146"/>
      <c r="B53" s="147"/>
      <c r="C53" s="146"/>
      <c r="D53" s="148"/>
      <c r="E53" s="149"/>
      <c r="F53" s="149"/>
      <c r="G53" s="149"/>
      <c r="H53" s="149"/>
    </row>
    <row r="54" customFormat="false" ht="13.5" hidden="false" customHeight="true" outlineLevel="0" collapsed="false">
      <c r="A54" s="125" t="s">
        <v>253</v>
      </c>
      <c r="B54" s="153" t="s">
        <v>62</v>
      </c>
      <c r="C54" s="125" t="s">
        <v>255</v>
      </c>
      <c r="D54" s="127" t="s">
        <v>24</v>
      </c>
      <c r="E54" s="128"/>
      <c r="F54" s="128"/>
      <c r="G54" s="128"/>
      <c r="H54" s="129" t="s">
        <v>61</v>
      </c>
    </row>
    <row r="55" customFormat="false" ht="13.8" hidden="false" customHeight="true" outlineLevel="0" collapsed="false">
      <c r="A55" s="125" t="s">
        <v>5</v>
      </c>
      <c r="B55" s="127" t="s">
        <v>256</v>
      </c>
      <c r="C55" s="127" t="s">
        <v>257</v>
      </c>
      <c r="D55" s="130" t="s">
        <v>258</v>
      </c>
      <c r="E55" s="131" t="s">
        <v>259</v>
      </c>
      <c r="F55" s="125" t="s">
        <v>260</v>
      </c>
      <c r="G55" s="125"/>
      <c r="H55" s="125"/>
    </row>
    <row r="56" customFormat="false" ht="13.8" hidden="false" customHeight="false" outlineLevel="0" collapsed="false">
      <c r="A56" s="125"/>
      <c r="B56" s="127"/>
      <c r="C56" s="127"/>
      <c r="D56" s="130"/>
      <c r="E56" s="131"/>
      <c r="F56" s="132" t="s">
        <v>261</v>
      </c>
      <c r="G56" s="132" t="s">
        <v>176</v>
      </c>
      <c r="H56" s="132" t="s">
        <v>276</v>
      </c>
    </row>
    <row r="57" customFormat="false" ht="13.8" hidden="false" customHeight="false" outlineLevel="0" collapsed="false">
      <c r="A57" s="133" t="n">
        <v>88316</v>
      </c>
      <c r="B57" s="134" t="s">
        <v>214</v>
      </c>
      <c r="C57" s="133" t="s">
        <v>146</v>
      </c>
      <c r="D57" s="135" t="s">
        <v>265</v>
      </c>
      <c r="E57" s="136"/>
      <c r="F57" s="136" t="n">
        <f aca="false">D57*E57</f>
        <v>0</v>
      </c>
      <c r="G57" s="136"/>
      <c r="H57" s="161"/>
    </row>
    <row r="58" customFormat="false" ht="13.8" hidden="false" customHeight="false" outlineLevel="0" collapsed="false">
      <c r="A58" s="154" t="n">
        <v>10891</v>
      </c>
      <c r="B58" s="155" t="s">
        <v>182</v>
      </c>
      <c r="C58" s="133" t="s">
        <v>24</v>
      </c>
      <c r="D58" s="135" t="n">
        <v>1</v>
      </c>
      <c r="E58" s="136"/>
      <c r="F58" s="136"/>
      <c r="G58" s="136" t="n">
        <f aca="false">D58*E58</f>
        <v>0</v>
      </c>
      <c r="H58" s="136"/>
    </row>
    <row r="59" customFormat="false" ht="13.8" hidden="false" customHeight="false" outlineLevel="0" collapsed="false">
      <c r="A59" s="157"/>
      <c r="B59" s="158"/>
      <c r="C59" s="159"/>
      <c r="D59" s="140"/>
      <c r="E59" s="94" t="s">
        <v>266</v>
      </c>
      <c r="F59" s="136" t="n">
        <f aca="false">SUM(F57:F58)</f>
        <v>0</v>
      </c>
      <c r="G59" s="136" t="n">
        <f aca="false">SUM(G57:G58)</f>
        <v>0</v>
      </c>
      <c r="H59" s="136" t="n">
        <f aca="false">SUM(H57:H58)</f>
        <v>0</v>
      </c>
    </row>
    <row r="60" customFormat="false" ht="13.8" hidden="false" customHeight="false" outlineLevel="0" collapsed="false">
      <c r="A60" s="137"/>
      <c r="B60" s="160"/>
      <c r="C60" s="137"/>
      <c r="D60" s="142"/>
      <c r="E60" s="143"/>
      <c r="F60" s="144" t="s">
        <v>179</v>
      </c>
      <c r="G60" s="144"/>
      <c r="H60" s="145" t="n">
        <f aca="false">SUM(F59:H59)</f>
        <v>0</v>
      </c>
    </row>
    <row r="61" customFormat="false" ht="13.8" hidden="false" customHeight="false" outlineLevel="0" collapsed="false">
      <c r="A61" s="146"/>
      <c r="B61" s="147"/>
      <c r="C61" s="146"/>
      <c r="D61" s="148"/>
      <c r="E61" s="149"/>
      <c r="F61" s="149"/>
      <c r="G61" s="149"/>
      <c r="H61" s="149"/>
    </row>
    <row r="62" customFormat="false" ht="13.5" hidden="false" customHeight="true" outlineLevel="0" collapsed="false">
      <c r="A62" s="125" t="s">
        <v>253</v>
      </c>
      <c r="B62" s="153" t="s">
        <v>280</v>
      </c>
      <c r="C62" s="125" t="s">
        <v>255</v>
      </c>
      <c r="D62" s="127" t="s">
        <v>24</v>
      </c>
      <c r="E62" s="128"/>
      <c r="F62" s="128"/>
      <c r="G62" s="128"/>
      <c r="H62" s="129" t="s">
        <v>64</v>
      </c>
    </row>
    <row r="63" customFormat="false" ht="13.8" hidden="false" customHeight="true" outlineLevel="0" collapsed="false">
      <c r="A63" s="125" t="s">
        <v>5</v>
      </c>
      <c r="B63" s="127" t="s">
        <v>256</v>
      </c>
      <c r="C63" s="127" t="s">
        <v>257</v>
      </c>
      <c r="D63" s="130" t="s">
        <v>258</v>
      </c>
      <c r="E63" s="131" t="s">
        <v>259</v>
      </c>
      <c r="F63" s="125" t="s">
        <v>260</v>
      </c>
      <c r="G63" s="125"/>
      <c r="H63" s="125"/>
    </row>
    <row r="64" customFormat="false" ht="13.8" hidden="false" customHeight="false" outlineLevel="0" collapsed="false">
      <c r="A64" s="125"/>
      <c r="B64" s="127"/>
      <c r="C64" s="127"/>
      <c r="D64" s="130"/>
      <c r="E64" s="131"/>
      <c r="F64" s="132" t="s">
        <v>261</v>
      </c>
      <c r="G64" s="132" t="s">
        <v>176</v>
      </c>
      <c r="H64" s="132" t="s">
        <v>276</v>
      </c>
    </row>
    <row r="65" customFormat="false" ht="13.8" hidden="false" customHeight="false" outlineLevel="0" collapsed="false">
      <c r="A65" s="133" t="n">
        <v>88316</v>
      </c>
      <c r="B65" s="134" t="s">
        <v>214</v>
      </c>
      <c r="C65" s="133" t="s">
        <v>146</v>
      </c>
      <c r="D65" s="135" t="n">
        <v>1</v>
      </c>
      <c r="E65" s="136"/>
      <c r="F65" s="136" t="n">
        <f aca="false">D65*E65</f>
        <v>0</v>
      </c>
      <c r="G65" s="136"/>
      <c r="H65" s="161"/>
    </row>
    <row r="66" customFormat="false" ht="13.8" hidden="false" customHeight="false" outlineLevel="0" collapsed="false">
      <c r="A66" s="157"/>
      <c r="B66" s="158"/>
      <c r="C66" s="159"/>
      <c r="D66" s="140"/>
      <c r="E66" s="94" t="s">
        <v>266</v>
      </c>
      <c r="F66" s="136" t="n">
        <f aca="false">SUM(F65:F65)</f>
        <v>0</v>
      </c>
      <c r="G66" s="136" t="n">
        <f aca="false">SUM(G65:G65)</f>
        <v>0</v>
      </c>
      <c r="H66" s="136" t="n">
        <f aca="false">SUM(H65:H65)</f>
        <v>0</v>
      </c>
    </row>
    <row r="67" customFormat="false" ht="13.8" hidden="false" customHeight="false" outlineLevel="0" collapsed="false">
      <c r="A67" s="137"/>
      <c r="B67" s="160"/>
      <c r="C67" s="137"/>
      <c r="D67" s="142"/>
      <c r="E67" s="143"/>
      <c r="F67" s="144" t="s">
        <v>179</v>
      </c>
      <c r="G67" s="144"/>
      <c r="H67" s="145" t="n">
        <f aca="false">SUM(F66:H66)</f>
        <v>0</v>
      </c>
    </row>
    <row r="68" customFormat="false" ht="13.8" hidden="false" customHeight="false" outlineLevel="0" collapsed="false">
      <c r="A68" s="137"/>
      <c r="B68" s="160"/>
      <c r="C68" s="137"/>
      <c r="D68" s="142"/>
      <c r="E68" s="143"/>
      <c r="F68" s="162"/>
      <c r="G68" s="162"/>
      <c r="H68" s="163"/>
    </row>
    <row r="69" customFormat="false" ht="13.5" hidden="false" customHeight="true" outlineLevel="0" collapsed="false">
      <c r="A69" s="125" t="s">
        <v>253</v>
      </c>
      <c r="B69" s="164" t="s">
        <v>71</v>
      </c>
      <c r="C69" s="125" t="s">
        <v>255</v>
      </c>
      <c r="D69" s="127" t="s">
        <v>24</v>
      </c>
      <c r="E69" s="128"/>
      <c r="F69" s="128"/>
      <c r="G69" s="128"/>
      <c r="H69" s="129" t="s">
        <v>70</v>
      </c>
    </row>
    <row r="70" customFormat="false" ht="13.8" hidden="false" customHeight="true" outlineLevel="0" collapsed="false">
      <c r="A70" s="125" t="s">
        <v>5</v>
      </c>
      <c r="B70" s="127" t="s">
        <v>256</v>
      </c>
      <c r="C70" s="127" t="s">
        <v>257</v>
      </c>
      <c r="D70" s="130" t="s">
        <v>258</v>
      </c>
      <c r="E70" s="131" t="s">
        <v>259</v>
      </c>
      <c r="F70" s="125" t="s">
        <v>260</v>
      </c>
      <c r="G70" s="125"/>
      <c r="H70" s="125"/>
    </row>
    <row r="71" customFormat="false" ht="13.8" hidden="false" customHeight="false" outlineLevel="0" collapsed="false">
      <c r="A71" s="125"/>
      <c r="B71" s="127"/>
      <c r="C71" s="127"/>
      <c r="D71" s="130"/>
      <c r="E71" s="131"/>
      <c r="F71" s="132" t="s">
        <v>261</v>
      </c>
      <c r="G71" s="132" t="s">
        <v>176</v>
      </c>
      <c r="H71" s="132" t="s">
        <v>281</v>
      </c>
    </row>
    <row r="72" customFormat="false" ht="13.8" hidden="false" customHeight="false" outlineLevel="0" collapsed="false">
      <c r="A72" s="133" t="s">
        <v>282</v>
      </c>
      <c r="B72" s="165" t="s">
        <v>283</v>
      </c>
      <c r="C72" s="166" t="s">
        <v>24</v>
      </c>
      <c r="D72" s="156" t="n">
        <v>1</v>
      </c>
      <c r="E72" s="136"/>
      <c r="F72" s="136"/>
      <c r="G72" s="136" t="n">
        <f aca="false">D72*E72</f>
        <v>0</v>
      </c>
      <c r="H72" s="136"/>
    </row>
    <row r="73" customFormat="false" ht="13.8" hidden="false" customHeight="false" outlineLevel="0" collapsed="false">
      <c r="A73" s="133" t="n">
        <v>100307</v>
      </c>
      <c r="B73" s="165" t="s">
        <v>284</v>
      </c>
      <c r="C73" s="166" t="s">
        <v>146</v>
      </c>
      <c r="D73" s="156" t="n">
        <v>0.756</v>
      </c>
      <c r="E73" s="136"/>
      <c r="F73" s="136" t="n">
        <f aca="false">D73*E73</f>
        <v>0</v>
      </c>
      <c r="G73" s="136"/>
      <c r="H73" s="136"/>
    </row>
    <row r="74" customFormat="false" ht="13.8" hidden="false" customHeight="false" outlineLevel="0" collapsed="false">
      <c r="A74" s="133" t="n">
        <v>88243</v>
      </c>
      <c r="B74" s="165" t="s">
        <v>285</v>
      </c>
      <c r="C74" s="166" t="s">
        <v>146</v>
      </c>
      <c r="D74" s="156" t="n">
        <v>0.756</v>
      </c>
      <c r="E74" s="136"/>
      <c r="F74" s="136" t="n">
        <f aca="false">D74*E74</f>
        <v>0</v>
      </c>
      <c r="G74" s="136"/>
      <c r="H74" s="136"/>
    </row>
    <row r="75" customFormat="false" ht="13.8" hidden="false" customHeight="false" outlineLevel="0" collapsed="false">
      <c r="A75" s="137"/>
      <c r="B75" s="138"/>
      <c r="C75" s="139"/>
      <c r="D75" s="140"/>
      <c r="E75" s="141" t="s">
        <v>266</v>
      </c>
      <c r="F75" s="136" t="n">
        <f aca="false">SUM(F72:F74)</f>
        <v>0</v>
      </c>
      <c r="G75" s="136" t="n">
        <f aca="false">SUM(G72:G74)</f>
        <v>0</v>
      </c>
      <c r="H75" s="136" t="n">
        <f aca="false">SUM(H72:H74)</f>
        <v>0</v>
      </c>
    </row>
    <row r="76" customFormat="false" ht="13.8" hidden="false" customHeight="false" outlineLevel="0" collapsed="false">
      <c r="A76" s="137"/>
      <c r="B76" s="138"/>
      <c r="C76" s="137"/>
      <c r="D76" s="142"/>
      <c r="E76" s="143"/>
      <c r="F76" s="144" t="s">
        <v>179</v>
      </c>
      <c r="G76" s="144"/>
      <c r="H76" s="145" t="n">
        <f aca="false">SUM(F75:H75)</f>
        <v>0</v>
      </c>
    </row>
    <row r="77" customFormat="false" ht="13.8" hidden="false" customHeight="false" outlineLevel="0" collapsed="false">
      <c r="A77" s="146"/>
      <c r="B77" s="147"/>
      <c r="C77" s="146"/>
      <c r="D77" s="148"/>
      <c r="E77" s="149"/>
      <c r="F77" s="149"/>
      <c r="G77" s="149"/>
      <c r="H77" s="149"/>
    </row>
    <row r="78" customFormat="false" ht="13.5" hidden="false" customHeight="true" outlineLevel="0" collapsed="false">
      <c r="A78" s="125" t="s">
        <v>253</v>
      </c>
      <c r="B78" s="164" t="s">
        <v>74</v>
      </c>
      <c r="C78" s="125" t="s">
        <v>255</v>
      </c>
      <c r="D78" s="127" t="s">
        <v>24</v>
      </c>
      <c r="E78" s="128"/>
      <c r="F78" s="128"/>
      <c r="G78" s="128"/>
      <c r="H78" s="129" t="s">
        <v>73</v>
      </c>
    </row>
    <row r="79" customFormat="false" ht="13.5" hidden="false" customHeight="true" outlineLevel="0" collapsed="false">
      <c r="A79" s="125" t="s">
        <v>5</v>
      </c>
      <c r="B79" s="127" t="s">
        <v>256</v>
      </c>
      <c r="C79" s="127" t="s">
        <v>257</v>
      </c>
      <c r="D79" s="130" t="s">
        <v>258</v>
      </c>
      <c r="E79" s="131" t="s">
        <v>259</v>
      </c>
      <c r="F79" s="125" t="s">
        <v>260</v>
      </c>
      <c r="G79" s="125"/>
      <c r="H79" s="125"/>
    </row>
    <row r="80" customFormat="false" ht="13.8" hidden="false" customHeight="false" outlineLevel="0" collapsed="false">
      <c r="A80" s="125"/>
      <c r="B80" s="127"/>
      <c r="C80" s="127"/>
      <c r="D80" s="130"/>
      <c r="E80" s="131"/>
      <c r="F80" s="132" t="s">
        <v>261</v>
      </c>
      <c r="G80" s="132" t="s">
        <v>176</v>
      </c>
      <c r="H80" s="132" t="s">
        <v>281</v>
      </c>
    </row>
    <row r="81" customFormat="false" ht="13.8" hidden="false" customHeight="false" outlineLevel="0" collapsed="false">
      <c r="A81" s="133"/>
      <c r="B81" s="165" t="s">
        <v>286</v>
      </c>
      <c r="C81" s="166" t="s">
        <v>24</v>
      </c>
      <c r="D81" s="156" t="n">
        <v>1</v>
      </c>
      <c r="E81" s="152"/>
      <c r="F81" s="136"/>
      <c r="G81" s="136" t="n">
        <f aca="false">D81*E81</f>
        <v>0</v>
      </c>
      <c r="H81" s="136"/>
    </row>
    <row r="82" customFormat="false" ht="13.8" hidden="false" customHeight="false" outlineLevel="0" collapsed="false">
      <c r="A82" s="133" t="n">
        <v>100307</v>
      </c>
      <c r="B82" s="165" t="s">
        <v>284</v>
      </c>
      <c r="C82" s="166" t="s">
        <v>146</v>
      </c>
      <c r="D82" s="156" t="n">
        <v>0.756</v>
      </c>
      <c r="E82" s="136"/>
      <c r="F82" s="136" t="n">
        <f aca="false">D82*E82</f>
        <v>0</v>
      </c>
      <c r="G82" s="136"/>
      <c r="H82" s="136"/>
    </row>
    <row r="83" customFormat="false" ht="13.8" hidden="false" customHeight="false" outlineLevel="0" collapsed="false">
      <c r="A83" s="133" t="n">
        <v>88243</v>
      </c>
      <c r="B83" s="165" t="s">
        <v>285</v>
      </c>
      <c r="C83" s="166" t="s">
        <v>146</v>
      </c>
      <c r="D83" s="156" t="n">
        <v>0.756</v>
      </c>
      <c r="E83" s="136"/>
      <c r="F83" s="136" t="n">
        <f aca="false">D83*E83</f>
        <v>0</v>
      </c>
      <c r="G83" s="136"/>
      <c r="H83" s="136"/>
    </row>
    <row r="84" customFormat="false" ht="13.8" hidden="false" customHeight="false" outlineLevel="0" collapsed="false">
      <c r="A84" s="137"/>
      <c r="B84" s="138"/>
      <c r="C84" s="139"/>
      <c r="D84" s="140"/>
      <c r="E84" s="141" t="s">
        <v>266</v>
      </c>
      <c r="F84" s="136" t="n">
        <f aca="false">SUM(F81:F83)</f>
        <v>0</v>
      </c>
      <c r="G84" s="136" t="n">
        <f aca="false">SUM(G81:G83)</f>
        <v>0</v>
      </c>
      <c r="H84" s="136" t="n">
        <f aca="false">SUM(H81:H83)</f>
        <v>0</v>
      </c>
    </row>
    <row r="85" customFormat="false" ht="13.8" hidden="false" customHeight="false" outlineLevel="0" collapsed="false">
      <c r="A85" s="137"/>
      <c r="B85" s="138"/>
      <c r="C85" s="137"/>
      <c r="D85" s="142"/>
      <c r="E85" s="143"/>
      <c r="F85" s="144" t="s">
        <v>179</v>
      </c>
      <c r="G85" s="144"/>
      <c r="H85" s="145" t="n">
        <f aca="false">SUM(F84:H84)</f>
        <v>0</v>
      </c>
    </row>
    <row r="86" customFormat="false" ht="13.8" hidden="false" customHeight="false" outlineLevel="0" collapsed="false">
      <c r="A86" s="146"/>
      <c r="B86" s="147"/>
      <c r="C86" s="146"/>
      <c r="D86" s="148"/>
      <c r="E86" s="149"/>
      <c r="F86" s="149"/>
      <c r="G86" s="149"/>
      <c r="H86" s="149"/>
    </row>
    <row r="87" customFormat="false" ht="19" hidden="false" customHeight="false" outlineLevel="0" collapsed="false">
      <c r="A87" s="125" t="s">
        <v>253</v>
      </c>
      <c r="B87" s="164" t="s">
        <v>287</v>
      </c>
      <c r="C87" s="125" t="s">
        <v>255</v>
      </c>
      <c r="D87" s="127" t="s">
        <v>24</v>
      </c>
      <c r="E87" s="128"/>
      <c r="F87" s="128"/>
      <c r="G87" s="128"/>
      <c r="H87" s="129" t="s">
        <v>76</v>
      </c>
    </row>
    <row r="88" customFormat="false" ht="13.8" hidden="false" customHeight="true" outlineLevel="0" collapsed="false">
      <c r="A88" s="125" t="s">
        <v>5</v>
      </c>
      <c r="B88" s="127" t="s">
        <v>256</v>
      </c>
      <c r="C88" s="127" t="s">
        <v>257</v>
      </c>
      <c r="D88" s="130" t="s">
        <v>258</v>
      </c>
      <c r="E88" s="131" t="s">
        <v>259</v>
      </c>
      <c r="F88" s="125" t="s">
        <v>260</v>
      </c>
      <c r="G88" s="125"/>
      <c r="H88" s="125"/>
    </row>
    <row r="89" customFormat="false" ht="13.8" hidden="false" customHeight="false" outlineLevel="0" collapsed="false">
      <c r="A89" s="125"/>
      <c r="B89" s="127"/>
      <c r="C89" s="127"/>
      <c r="D89" s="130"/>
      <c r="E89" s="131"/>
      <c r="F89" s="132" t="s">
        <v>261</v>
      </c>
      <c r="G89" s="132" t="s">
        <v>176</v>
      </c>
      <c r="H89" s="132" t="s">
        <v>281</v>
      </c>
    </row>
    <row r="90" customFormat="false" ht="19" hidden="false" customHeight="false" outlineLevel="0" collapsed="false">
      <c r="A90" s="133" t="s">
        <v>288</v>
      </c>
      <c r="B90" s="165" t="s">
        <v>287</v>
      </c>
      <c r="C90" s="166" t="s">
        <v>24</v>
      </c>
      <c r="D90" s="156" t="n">
        <v>1</v>
      </c>
      <c r="E90" s="136"/>
      <c r="F90" s="136"/>
      <c r="G90" s="136" t="n">
        <f aca="false">D90*E90</f>
        <v>0</v>
      </c>
      <c r="H90" s="136"/>
    </row>
    <row r="91" customFormat="false" ht="13.8" hidden="false" customHeight="false" outlineLevel="0" collapsed="false">
      <c r="A91" s="133" t="n">
        <v>100307</v>
      </c>
      <c r="B91" s="165" t="s">
        <v>284</v>
      </c>
      <c r="C91" s="166" t="s">
        <v>146</v>
      </c>
      <c r="D91" s="156" t="n">
        <v>0.756</v>
      </c>
      <c r="E91" s="136"/>
      <c r="F91" s="136" t="n">
        <f aca="false">D91*E91</f>
        <v>0</v>
      </c>
      <c r="G91" s="136"/>
      <c r="H91" s="136"/>
    </row>
    <row r="92" customFormat="false" ht="13.8" hidden="false" customHeight="false" outlineLevel="0" collapsed="false">
      <c r="A92" s="133" t="n">
        <v>88243</v>
      </c>
      <c r="B92" s="165" t="s">
        <v>285</v>
      </c>
      <c r="C92" s="166" t="s">
        <v>146</v>
      </c>
      <c r="D92" s="156" t="n">
        <v>0.756</v>
      </c>
      <c r="E92" s="136"/>
      <c r="F92" s="136" t="n">
        <f aca="false">D92*E92</f>
        <v>0</v>
      </c>
      <c r="G92" s="136"/>
      <c r="H92" s="136"/>
    </row>
    <row r="93" customFormat="false" ht="13.8" hidden="false" customHeight="false" outlineLevel="0" collapsed="false">
      <c r="A93" s="137"/>
      <c r="B93" s="138"/>
      <c r="C93" s="139"/>
      <c r="D93" s="142"/>
      <c r="E93" s="136" t="s">
        <v>266</v>
      </c>
      <c r="F93" s="136" t="n">
        <f aca="false">SUM(F90:F92)</f>
        <v>0</v>
      </c>
      <c r="G93" s="136" t="n">
        <f aca="false">SUM(G90:G92)</f>
        <v>0</v>
      </c>
      <c r="H93" s="136" t="n">
        <f aca="false">SUM(H90:H92)</f>
        <v>0</v>
      </c>
    </row>
    <row r="94" customFormat="false" ht="13.8" hidden="false" customHeight="false" outlineLevel="0" collapsed="false">
      <c r="A94" s="137"/>
      <c r="B94" s="138"/>
      <c r="C94" s="137"/>
      <c r="D94" s="142"/>
      <c r="E94" s="143"/>
      <c r="F94" s="144" t="s">
        <v>179</v>
      </c>
      <c r="G94" s="144"/>
      <c r="H94" s="145" t="n">
        <f aca="false">SUM(F93:H93)</f>
        <v>0</v>
      </c>
    </row>
    <row r="95" customFormat="false" ht="13.8" hidden="false" customHeight="false" outlineLevel="0" collapsed="false">
      <c r="A95" s="146"/>
      <c r="B95" s="147"/>
      <c r="C95" s="146"/>
      <c r="D95" s="148"/>
      <c r="E95" s="149"/>
      <c r="F95" s="149"/>
      <c r="G95" s="149"/>
      <c r="H95" s="149"/>
    </row>
    <row r="96" customFormat="false" ht="13.8" hidden="false" customHeight="false" outlineLevel="0" collapsed="false">
      <c r="A96" s="125" t="s">
        <v>253</v>
      </c>
      <c r="B96" s="164" t="s">
        <v>80</v>
      </c>
      <c r="C96" s="125" t="s">
        <v>255</v>
      </c>
      <c r="D96" s="127" t="s">
        <v>24</v>
      </c>
      <c r="E96" s="128"/>
      <c r="F96" s="128"/>
      <c r="G96" s="128"/>
      <c r="H96" s="129" t="s">
        <v>79</v>
      </c>
    </row>
    <row r="97" customFormat="false" ht="13.8" hidden="false" customHeight="true" outlineLevel="0" collapsed="false">
      <c r="A97" s="125" t="s">
        <v>5</v>
      </c>
      <c r="B97" s="127" t="s">
        <v>256</v>
      </c>
      <c r="C97" s="127" t="s">
        <v>257</v>
      </c>
      <c r="D97" s="130" t="s">
        <v>258</v>
      </c>
      <c r="E97" s="131" t="s">
        <v>259</v>
      </c>
      <c r="F97" s="125" t="s">
        <v>260</v>
      </c>
      <c r="G97" s="125"/>
      <c r="H97" s="125"/>
    </row>
    <row r="98" customFormat="false" ht="13.8" hidden="false" customHeight="false" outlineLevel="0" collapsed="false">
      <c r="A98" s="125"/>
      <c r="B98" s="127"/>
      <c r="C98" s="127"/>
      <c r="D98" s="130"/>
      <c r="E98" s="131"/>
      <c r="F98" s="132" t="s">
        <v>261</v>
      </c>
      <c r="G98" s="132" t="s">
        <v>176</v>
      </c>
      <c r="H98" s="132" t="s">
        <v>281</v>
      </c>
    </row>
    <row r="99" customFormat="false" ht="13.8" hidden="false" customHeight="false" outlineLevel="0" collapsed="false">
      <c r="A99" s="133" t="s">
        <v>289</v>
      </c>
      <c r="B99" s="165" t="s">
        <v>80</v>
      </c>
      <c r="C99" s="166" t="s">
        <v>130</v>
      </c>
      <c r="D99" s="156" t="n">
        <v>1</v>
      </c>
      <c r="E99" s="152"/>
      <c r="F99" s="152"/>
      <c r="G99" s="152" t="n">
        <f aca="false">D99*E99</f>
        <v>0</v>
      </c>
      <c r="H99" s="152"/>
    </row>
    <row r="100" customFormat="false" ht="13.8" hidden="false" customHeight="false" outlineLevel="0" collapsed="false">
      <c r="A100" s="154" t="n">
        <v>34761</v>
      </c>
      <c r="B100" s="165" t="s">
        <v>290</v>
      </c>
      <c r="C100" s="133" t="s">
        <v>146</v>
      </c>
      <c r="D100" s="156" t="n">
        <v>0.756</v>
      </c>
      <c r="E100" s="152"/>
      <c r="F100" s="152" t="n">
        <f aca="false">D100*E100</f>
        <v>0</v>
      </c>
      <c r="G100" s="152"/>
      <c r="H100" s="152"/>
    </row>
    <row r="101" customFormat="false" ht="13.8" hidden="false" customHeight="false" outlineLevel="0" collapsed="false">
      <c r="A101" s="133" t="n">
        <v>242</v>
      </c>
      <c r="B101" s="165" t="s">
        <v>291</v>
      </c>
      <c r="C101" s="133" t="s">
        <v>146</v>
      </c>
      <c r="D101" s="156" t="n">
        <v>0.756</v>
      </c>
      <c r="E101" s="152"/>
      <c r="F101" s="152" t="n">
        <f aca="false">D101*E101</f>
        <v>0</v>
      </c>
      <c r="G101" s="152"/>
      <c r="H101" s="152"/>
    </row>
    <row r="102" customFormat="false" ht="13.8" hidden="false" customHeight="false" outlineLevel="0" collapsed="false">
      <c r="A102" s="137"/>
      <c r="B102" s="138"/>
      <c r="C102" s="139"/>
      <c r="D102" s="140"/>
      <c r="E102" s="141" t="s">
        <v>266</v>
      </c>
      <c r="F102" s="141" t="n">
        <f aca="false">SUM(F99:F101)</f>
        <v>0</v>
      </c>
      <c r="G102" s="141" t="n">
        <f aca="false">SUM(G99:G101)</f>
        <v>0</v>
      </c>
      <c r="H102" s="141" t="n">
        <f aca="false">SUM(H99:H101)</f>
        <v>0</v>
      </c>
    </row>
    <row r="103" customFormat="false" ht="13.8" hidden="false" customHeight="false" outlineLevel="0" collapsed="false">
      <c r="A103" s="137"/>
      <c r="B103" s="138"/>
      <c r="C103" s="137"/>
      <c r="D103" s="142"/>
      <c r="E103" s="143"/>
      <c r="F103" s="144" t="s">
        <v>179</v>
      </c>
      <c r="G103" s="144"/>
      <c r="H103" s="145" t="n">
        <f aca="false">SUM(F102:H102)</f>
        <v>0</v>
      </c>
    </row>
    <row r="104" customFormat="false" ht="13.8" hidden="false" customHeight="false" outlineLevel="0" collapsed="false">
      <c r="A104" s="146"/>
      <c r="B104" s="147"/>
      <c r="C104" s="146"/>
      <c r="D104" s="148"/>
      <c r="E104" s="149"/>
      <c r="F104" s="149"/>
      <c r="G104" s="149"/>
      <c r="H104" s="149"/>
    </row>
    <row r="105" customFormat="false" ht="13.5" hidden="false" customHeight="true" outlineLevel="0" collapsed="false">
      <c r="A105" s="125" t="s">
        <v>253</v>
      </c>
      <c r="B105" s="164" t="s">
        <v>84</v>
      </c>
      <c r="C105" s="125" t="s">
        <v>255</v>
      </c>
      <c r="D105" s="127" t="s">
        <v>24</v>
      </c>
      <c r="E105" s="128"/>
      <c r="F105" s="128"/>
      <c r="G105" s="128"/>
      <c r="H105" s="129" t="s">
        <v>83</v>
      </c>
    </row>
    <row r="106" customFormat="false" ht="13.5" hidden="false" customHeight="true" outlineLevel="0" collapsed="false">
      <c r="A106" s="125" t="s">
        <v>5</v>
      </c>
      <c r="B106" s="127" t="s">
        <v>256</v>
      </c>
      <c r="C106" s="127" t="s">
        <v>257</v>
      </c>
      <c r="D106" s="130" t="s">
        <v>258</v>
      </c>
      <c r="E106" s="131" t="s">
        <v>259</v>
      </c>
      <c r="F106" s="125" t="s">
        <v>260</v>
      </c>
      <c r="G106" s="125"/>
      <c r="H106" s="125"/>
    </row>
    <row r="107" customFormat="false" ht="13.5" hidden="false" customHeight="true" outlineLevel="0" collapsed="false">
      <c r="A107" s="125"/>
      <c r="B107" s="127"/>
      <c r="C107" s="127"/>
      <c r="D107" s="130"/>
      <c r="E107" s="131"/>
      <c r="F107" s="132" t="s">
        <v>261</v>
      </c>
      <c r="G107" s="132" t="s">
        <v>176</v>
      </c>
      <c r="H107" s="132" t="s">
        <v>281</v>
      </c>
    </row>
    <row r="108" customFormat="false" ht="19" hidden="false" customHeight="false" outlineLevel="0" collapsed="false">
      <c r="A108" s="133" t="s">
        <v>292</v>
      </c>
      <c r="B108" s="165" t="s">
        <v>84</v>
      </c>
      <c r="C108" s="166" t="s">
        <v>24</v>
      </c>
      <c r="D108" s="156" t="n">
        <v>1</v>
      </c>
      <c r="E108" s="136"/>
      <c r="F108" s="136"/>
      <c r="G108" s="136" t="n">
        <f aca="false">D108*E108</f>
        <v>0</v>
      </c>
      <c r="H108" s="136"/>
    </row>
    <row r="109" customFormat="false" ht="13.8" hidden="false" customHeight="false" outlineLevel="0" collapsed="false">
      <c r="A109" s="154" t="n">
        <v>34761</v>
      </c>
      <c r="B109" s="165" t="s">
        <v>290</v>
      </c>
      <c r="C109" s="133" t="s">
        <v>146</v>
      </c>
      <c r="D109" s="156" t="n">
        <v>0.756</v>
      </c>
      <c r="E109" s="136"/>
      <c r="F109" s="136" t="n">
        <f aca="false">D109*E109</f>
        <v>0</v>
      </c>
      <c r="G109" s="136"/>
      <c r="H109" s="136"/>
    </row>
    <row r="110" customFormat="false" ht="13.8" hidden="false" customHeight="false" outlineLevel="0" collapsed="false">
      <c r="A110" s="133" t="n">
        <v>242</v>
      </c>
      <c r="B110" s="165" t="s">
        <v>291</v>
      </c>
      <c r="C110" s="133" t="s">
        <v>146</v>
      </c>
      <c r="D110" s="156" t="n">
        <v>0.756</v>
      </c>
      <c r="E110" s="136"/>
      <c r="F110" s="136" t="n">
        <f aca="false">D110*E110</f>
        <v>0</v>
      </c>
      <c r="G110" s="136"/>
      <c r="H110" s="136"/>
    </row>
    <row r="111" customFormat="false" ht="13.8" hidden="false" customHeight="false" outlineLevel="0" collapsed="false">
      <c r="A111" s="137"/>
      <c r="B111" s="138"/>
      <c r="C111" s="139"/>
      <c r="D111" s="142"/>
      <c r="E111" s="136" t="s">
        <v>266</v>
      </c>
      <c r="F111" s="136" t="n">
        <f aca="false">SUM(F108:F110)</f>
        <v>0</v>
      </c>
      <c r="G111" s="136" t="n">
        <f aca="false">SUM(G108:G110)</f>
        <v>0</v>
      </c>
      <c r="H111" s="136" t="n">
        <f aca="false">SUM(H108:H110)</f>
        <v>0</v>
      </c>
    </row>
    <row r="112" customFormat="false" ht="13.8" hidden="false" customHeight="false" outlineLevel="0" collapsed="false">
      <c r="A112" s="137"/>
      <c r="B112" s="138"/>
      <c r="C112" s="137"/>
      <c r="D112" s="142"/>
      <c r="E112" s="143"/>
      <c r="F112" s="144" t="s">
        <v>179</v>
      </c>
      <c r="G112" s="144"/>
      <c r="H112" s="145" t="n">
        <f aca="false">SUM(F111:H111)</f>
        <v>0</v>
      </c>
    </row>
    <row r="113" customFormat="false" ht="13.8" hidden="false" customHeight="false" outlineLevel="0" collapsed="false">
      <c r="A113" s="146"/>
      <c r="B113" s="147"/>
      <c r="C113" s="146"/>
      <c r="D113" s="148"/>
      <c r="E113" s="149"/>
      <c r="F113" s="149"/>
      <c r="G113" s="149"/>
      <c r="H113" s="149"/>
    </row>
    <row r="114" customFormat="false" ht="13.8" hidden="false" customHeight="false" outlineLevel="0" collapsed="false">
      <c r="A114" s="125" t="s">
        <v>253</v>
      </c>
      <c r="B114" s="164" t="s">
        <v>96</v>
      </c>
      <c r="C114" s="125" t="s">
        <v>255</v>
      </c>
      <c r="D114" s="127" t="s">
        <v>24</v>
      </c>
      <c r="E114" s="128"/>
      <c r="F114" s="128"/>
      <c r="G114" s="128"/>
      <c r="H114" s="129" t="s">
        <v>94</v>
      </c>
    </row>
    <row r="115" customFormat="false" ht="13.8" hidden="false" customHeight="true" outlineLevel="0" collapsed="false">
      <c r="A115" s="125" t="s">
        <v>5</v>
      </c>
      <c r="B115" s="127" t="s">
        <v>256</v>
      </c>
      <c r="C115" s="127" t="s">
        <v>257</v>
      </c>
      <c r="D115" s="130" t="s">
        <v>258</v>
      </c>
      <c r="E115" s="131" t="s">
        <v>259</v>
      </c>
      <c r="F115" s="125" t="s">
        <v>260</v>
      </c>
      <c r="G115" s="125"/>
      <c r="H115" s="125"/>
    </row>
    <row r="116" customFormat="false" ht="13.8" hidden="false" customHeight="false" outlineLevel="0" collapsed="false">
      <c r="A116" s="125"/>
      <c r="B116" s="127"/>
      <c r="C116" s="127"/>
      <c r="D116" s="130"/>
      <c r="E116" s="131"/>
      <c r="F116" s="132" t="s">
        <v>261</v>
      </c>
      <c r="G116" s="132" t="s">
        <v>176</v>
      </c>
      <c r="H116" s="132" t="s">
        <v>281</v>
      </c>
    </row>
    <row r="117" customFormat="false" ht="13.8" hidden="false" customHeight="false" outlineLevel="0" collapsed="false">
      <c r="A117" s="133" t="n">
        <v>88315</v>
      </c>
      <c r="B117" s="165" t="s">
        <v>293</v>
      </c>
      <c r="C117" s="166" t="s">
        <v>146</v>
      </c>
      <c r="D117" s="156" t="n">
        <v>6</v>
      </c>
      <c r="E117" s="167"/>
      <c r="F117" s="167" t="n">
        <f aca="false">D117*E117</f>
        <v>0</v>
      </c>
      <c r="G117" s="167"/>
      <c r="H117" s="167"/>
    </row>
    <row r="118" customFormat="false" ht="13.8" hidden="false" customHeight="false" outlineLevel="0" collapsed="false">
      <c r="A118" s="133" t="n">
        <v>88251</v>
      </c>
      <c r="B118" s="165" t="s">
        <v>294</v>
      </c>
      <c r="C118" s="166" t="s">
        <v>146</v>
      </c>
      <c r="D118" s="156" t="n">
        <v>6</v>
      </c>
      <c r="E118" s="167"/>
      <c r="F118" s="167" t="n">
        <f aca="false">D118*E118</f>
        <v>0</v>
      </c>
      <c r="G118" s="167"/>
      <c r="H118" s="167"/>
    </row>
    <row r="119" customFormat="false" ht="13.8" hidden="false" customHeight="false" outlineLevel="0" collapsed="false">
      <c r="A119" s="133" t="n">
        <v>88264</v>
      </c>
      <c r="B119" s="165" t="s">
        <v>196</v>
      </c>
      <c r="C119" s="166" t="s">
        <v>146</v>
      </c>
      <c r="D119" s="156" t="n">
        <v>6</v>
      </c>
      <c r="E119" s="167"/>
      <c r="F119" s="167" t="n">
        <f aca="false">D119*E119</f>
        <v>0</v>
      </c>
      <c r="G119" s="167"/>
      <c r="H119" s="167"/>
    </row>
    <row r="120" customFormat="false" ht="13.8" hidden="false" customHeight="false" outlineLevel="0" collapsed="false">
      <c r="A120" s="133" t="n">
        <v>88247</v>
      </c>
      <c r="B120" s="165" t="s">
        <v>194</v>
      </c>
      <c r="C120" s="166" t="s">
        <v>146</v>
      </c>
      <c r="D120" s="156" t="n">
        <v>6</v>
      </c>
      <c r="E120" s="167"/>
      <c r="F120" s="167" t="n">
        <f aca="false">D120*E120</f>
        <v>0</v>
      </c>
      <c r="G120" s="167"/>
      <c r="H120" s="167"/>
    </row>
    <row r="121" customFormat="false" ht="13.8" hidden="false" customHeight="false" outlineLevel="0" collapsed="false">
      <c r="A121" s="107"/>
      <c r="B121" s="138"/>
      <c r="C121" s="139"/>
      <c r="D121" s="168"/>
      <c r="E121" s="167" t="s">
        <v>266</v>
      </c>
      <c r="F121" s="167" t="n">
        <f aca="false">SUM(F117:F120)</f>
        <v>0</v>
      </c>
      <c r="G121" s="167" t="n">
        <f aca="false">SUM(G117:G120)</f>
        <v>0</v>
      </c>
      <c r="H121" s="167" t="n">
        <f aca="false">SUM(H117:H120)</f>
        <v>0</v>
      </c>
    </row>
    <row r="122" customFormat="false" ht="13.8" hidden="false" customHeight="false" outlineLevel="0" collapsed="false">
      <c r="A122" s="107"/>
      <c r="B122" s="138"/>
      <c r="C122" s="137"/>
      <c r="D122" s="142"/>
      <c r="E122" s="143"/>
      <c r="F122" s="144" t="s">
        <v>179</v>
      </c>
      <c r="G122" s="144"/>
      <c r="H122" s="145" t="n">
        <f aca="false">SUM(F121:H121)</f>
        <v>0</v>
      </c>
    </row>
    <row r="123" customFormat="false" ht="13.8" hidden="false" customHeight="false" outlineLevel="0" collapsed="false">
      <c r="A123" s="146"/>
      <c r="B123" s="147"/>
      <c r="C123" s="146"/>
      <c r="D123" s="148"/>
      <c r="E123" s="149"/>
      <c r="F123" s="149"/>
      <c r="G123" s="149"/>
      <c r="H123" s="149"/>
    </row>
    <row r="124" customFormat="false" ht="13.8" hidden="false" customHeight="false" outlineLevel="0" collapsed="false">
      <c r="A124" s="125" t="s">
        <v>253</v>
      </c>
      <c r="B124" s="164" t="s">
        <v>295</v>
      </c>
      <c r="C124" s="125" t="s">
        <v>255</v>
      </c>
      <c r="D124" s="127" t="s">
        <v>24</v>
      </c>
      <c r="E124" s="128"/>
      <c r="F124" s="128"/>
      <c r="G124" s="128"/>
      <c r="H124" s="129" t="s">
        <v>98</v>
      </c>
    </row>
    <row r="125" customFormat="false" ht="13.8" hidden="false" customHeight="true" outlineLevel="0" collapsed="false">
      <c r="A125" s="125" t="s">
        <v>5</v>
      </c>
      <c r="B125" s="127" t="s">
        <v>256</v>
      </c>
      <c r="C125" s="127" t="s">
        <v>257</v>
      </c>
      <c r="D125" s="130" t="s">
        <v>258</v>
      </c>
      <c r="E125" s="131" t="s">
        <v>259</v>
      </c>
      <c r="F125" s="125" t="s">
        <v>260</v>
      </c>
      <c r="G125" s="125"/>
      <c r="H125" s="125"/>
    </row>
    <row r="126" customFormat="false" ht="13.8" hidden="false" customHeight="false" outlineLevel="0" collapsed="false">
      <c r="A126" s="125"/>
      <c r="B126" s="127"/>
      <c r="C126" s="127"/>
      <c r="D126" s="130"/>
      <c r="E126" s="131"/>
      <c r="F126" s="132" t="s">
        <v>261</v>
      </c>
      <c r="G126" s="132" t="s">
        <v>176</v>
      </c>
      <c r="H126" s="132" t="s">
        <v>281</v>
      </c>
    </row>
    <row r="127" customFormat="false" ht="19" hidden="false" customHeight="false" outlineLevel="0" collapsed="false">
      <c r="A127" s="133" t="n">
        <v>102122</v>
      </c>
      <c r="B127" s="165" t="s">
        <v>296</v>
      </c>
      <c r="C127" s="166" t="s">
        <v>24</v>
      </c>
      <c r="D127" s="169" t="n">
        <v>1</v>
      </c>
      <c r="E127" s="170"/>
      <c r="F127" s="170"/>
      <c r="G127" s="170"/>
      <c r="H127" s="170" t="n">
        <f aca="false">D127*E127</f>
        <v>0</v>
      </c>
    </row>
    <row r="128" customFormat="false" ht="13.5" hidden="false" customHeight="true" outlineLevel="0" collapsed="false">
      <c r="A128" s="133" t="s">
        <v>297</v>
      </c>
      <c r="B128" s="165" t="s">
        <v>298</v>
      </c>
      <c r="C128" s="166" t="s">
        <v>24</v>
      </c>
      <c r="D128" s="169" t="n">
        <v>1</v>
      </c>
      <c r="E128" s="170"/>
      <c r="F128" s="170"/>
      <c r="G128" s="170" t="n">
        <f aca="false">D128*E128</f>
        <v>0</v>
      </c>
      <c r="H128" s="170"/>
    </row>
    <row r="129" customFormat="false" ht="13.8" hidden="false" customHeight="false" outlineLevel="0" collapsed="false">
      <c r="A129" s="107"/>
      <c r="B129" s="138"/>
      <c r="C129" s="139"/>
      <c r="D129" s="171"/>
      <c r="E129" s="170" t="s">
        <v>266</v>
      </c>
      <c r="F129" s="170" t="n">
        <f aca="false">SUM(F127:F128)</f>
        <v>0</v>
      </c>
      <c r="G129" s="170" t="n">
        <f aca="false">SUM(G127:G128)</f>
        <v>0</v>
      </c>
      <c r="H129" s="170" t="n">
        <f aca="false">SUM(H127:H128)</f>
        <v>0</v>
      </c>
    </row>
    <row r="130" customFormat="false" ht="13.8" hidden="false" customHeight="false" outlineLevel="0" collapsed="false">
      <c r="A130" s="107"/>
      <c r="B130" s="138"/>
      <c r="C130" s="137"/>
      <c r="D130" s="172"/>
      <c r="E130" s="173"/>
      <c r="F130" s="174" t="s">
        <v>179</v>
      </c>
      <c r="G130" s="174"/>
      <c r="H130" s="175" t="n">
        <f aca="false">SUM(F129:H129)</f>
        <v>0</v>
      </c>
    </row>
    <row r="131" customFormat="false" ht="13.8" hidden="false" customHeight="false" outlineLevel="0" collapsed="false">
      <c r="A131" s="146"/>
      <c r="B131" s="147"/>
      <c r="C131" s="146"/>
      <c r="D131" s="148"/>
      <c r="E131" s="149"/>
      <c r="F131" s="149"/>
      <c r="G131" s="149"/>
      <c r="H131" s="149"/>
    </row>
    <row r="132" customFormat="false" ht="13.8" hidden="false" customHeight="false" outlineLevel="0" collapsed="false">
      <c r="A132" s="125" t="s">
        <v>253</v>
      </c>
      <c r="B132" s="164" t="s">
        <v>102</v>
      </c>
      <c r="C132" s="125" t="s">
        <v>255</v>
      </c>
      <c r="D132" s="127" t="s">
        <v>24</v>
      </c>
      <c r="E132" s="128"/>
      <c r="F132" s="128"/>
      <c r="G132" s="128"/>
      <c r="H132" s="129" t="s">
        <v>101</v>
      </c>
    </row>
    <row r="133" customFormat="false" ht="13.8" hidden="false" customHeight="true" outlineLevel="0" collapsed="false">
      <c r="A133" s="125" t="s">
        <v>5</v>
      </c>
      <c r="B133" s="127" t="s">
        <v>256</v>
      </c>
      <c r="C133" s="127" t="s">
        <v>257</v>
      </c>
      <c r="D133" s="130" t="s">
        <v>258</v>
      </c>
      <c r="E133" s="131" t="s">
        <v>259</v>
      </c>
      <c r="F133" s="125" t="s">
        <v>260</v>
      </c>
      <c r="G133" s="125"/>
      <c r="H133" s="125"/>
    </row>
    <row r="134" customFormat="false" ht="13.8" hidden="false" customHeight="false" outlineLevel="0" collapsed="false">
      <c r="A134" s="125"/>
      <c r="B134" s="127"/>
      <c r="C134" s="127"/>
      <c r="D134" s="130"/>
      <c r="E134" s="131"/>
      <c r="F134" s="132" t="s">
        <v>261</v>
      </c>
      <c r="G134" s="132" t="s">
        <v>176</v>
      </c>
      <c r="H134" s="132" t="s">
        <v>281</v>
      </c>
    </row>
    <row r="135" customFormat="false" ht="19" hidden="false" customHeight="false" outlineLevel="0" collapsed="false">
      <c r="A135" s="133" t="n">
        <v>10900</v>
      </c>
      <c r="B135" s="165" t="s">
        <v>299</v>
      </c>
      <c r="C135" s="166" t="s">
        <v>24</v>
      </c>
      <c r="D135" s="156" t="n">
        <v>1</v>
      </c>
      <c r="E135" s="136"/>
      <c r="F135" s="161"/>
      <c r="G135" s="136" t="n">
        <f aca="false">D135*E135</f>
        <v>0</v>
      </c>
      <c r="H135" s="136"/>
    </row>
    <row r="136" customFormat="false" ht="13.8" hidden="false" customHeight="false" outlineLevel="0" collapsed="false">
      <c r="A136" s="133" t="n">
        <v>88251</v>
      </c>
      <c r="B136" s="165" t="s">
        <v>294</v>
      </c>
      <c r="C136" s="166" t="s">
        <v>146</v>
      </c>
      <c r="D136" s="156" t="n">
        <v>1</v>
      </c>
      <c r="E136" s="167"/>
      <c r="F136" s="136" t="n">
        <f aca="false">D136*E136</f>
        <v>0</v>
      </c>
      <c r="G136" s="136"/>
      <c r="H136" s="136"/>
    </row>
    <row r="137" customFormat="false" ht="13.8" hidden="false" customHeight="false" outlineLevel="0" collapsed="false">
      <c r="A137" s="107"/>
      <c r="B137" s="138"/>
      <c r="C137" s="139"/>
      <c r="D137" s="142"/>
      <c r="E137" s="136" t="s">
        <v>266</v>
      </c>
      <c r="F137" s="136" t="n">
        <f aca="false">SUM(F135:F136)</f>
        <v>0</v>
      </c>
      <c r="G137" s="136" t="n">
        <f aca="false">SUM(G135:G136)</f>
        <v>0</v>
      </c>
      <c r="H137" s="136" t="n">
        <f aca="false">SUM(H135:H136)</f>
        <v>0</v>
      </c>
    </row>
    <row r="138" customFormat="false" ht="13.8" hidden="false" customHeight="false" outlineLevel="0" collapsed="false">
      <c r="A138" s="107"/>
      <c r="B138" s="138"/>
      <c r="C138" s="157"/>
      <c r="D138" s="142"/>
      <c r="E138" s="72"/>
      <c r="F138" s="144" t="s">
        <v>179</v>
      </c>
      <c r="G138" s="144"/>
      <c r="H138" s="176" t="n">
        <f aca="false">SUM(F137:H137)</f>
        <v>0</v>
      </c>
    </row>
    <row r="139" customFormat="false" ht="13.5" hidden="false" customHeight="true" outlineLevel="0" collapsed="false">
      <c r="A139" s="146"/>
      <c r="B139" s="147"/>
      <c r="C139" s="146"/>
      <c r="D139" s="148"/>
      <c r="E139" s="149"/>
      <c r="F139" s="149"/>
      <c r="G139" s="149"/>
      <c r="H139" s="149"/>
    </row>
    <row r="140" customFormat="false" ht="13.8" hidden="false" customHeight="false" outlineLevel="0" collapsed="false">
      <c r="A140" s="125" t="s">
        <v>253</v>
      </c>
      <c r="B140" s="164" t="s">
        <v>105</v>
      </c>
      <c r="C140" s="125" t="s">
        <v>255</v>
      </c>
      <c r="D140" s="127" t="s">
        <v>24</v>
      </c>
      <c r="E140" s="128"/>
      <c r="F140" s="128"/>
      <c r="G140" s="128"/>
      <c r="H140" s="129" t="s">
        <v>104</v>
      </c>
    </row>
    <row r="141" customFormat="false" ht="13.8" hidden="false" customHeight="true" outlineLevel="0" collapsed="false">
      <c r="A141" s="125" t="s">
        <v>5</v>
      </c>
      <c r="B141" s="127" t="s">
        <v>256</v>
      </c>
      <c r="C141" s="127" t="s">
        <v>257</v>
      </c>
      <c r="D141" s="130" t="s">
        <v>258</v>
      </c>
      <c r="E141" s="131" t="s">
        <v>259</v>
      </c>
      <c r="F141" s="125" t="s">
        <v>260</v>
      </c>
      <c r="G141" s="125"/>
      <c r="H141" s="125"/>
    </row>
    <row r="142" customFormat="false" ht="13.8" hidden="false" customHeight="false" outlineLevel="0" collapsed="false">
      <c r="A142" s="125"/>
      <c r="B142" s="127"/>
      <c r="C142" s="127"/>
      <c r="D142" s="130"/>
      <c r="E142" s="131"/>
      <c r="F142" s="132" t="s">
        <v>261</v>
      </c>
      <c r="G142" s="132" t="s">
        <v>176</v>
      </c>
      <c r="H142" s="132" t="s">
        <v>281</v>
      </c>
    </row>
    <row r="143" customFormat="false" ht="13.8" hidden="false" customHeight="false" outlineLevel="0" collapsed="false">
      <c r="A143" s="133" t="n">
        <v>37554</v>
      </c>
      <c r="B143" s="165" t="s">
        <v>300</v>
      </c>
      <c r="C143" s="166" t="s">
        <v>24</v>
      </c>
      <c r="D143" s="156" t="n">
        <v>1</v>
      </c>
      <c r="E143" s="136"/>
      <c r="F143" s="161"/>
      <c r="G143" s="136" t="n">
        <f aca="false">D143*E143</f>
        <v>0</v>
      </c>
      <c r="H143" s="136"/>
    </row>
    <row r="144" customFormat="false" ht="13.8" hidden="false" customHeight="false" outlineLevel="0" collapsed="false">
      <c r="A144" s="133" t="n">
        <v>88251</v>
      </c>
      <c r="B144" s="165" t="s">
        <v>294</v>
      </c>
      <c r="C144" s="166" t="s">
        <v>146</v>
      </c>
      <c r="D144" s="156" t="n">
        <v>1</v>
      </c>
      <c r="E144" s="167"/>
      <c r="F144" s="136" t="n">
        <f aca="false">D144*E144</f>
        <v>0</v>
      </c>
      <c r="G144" s="136"/>
      <c r="H144" s="136"/>
    </row>
    <row r="145" customFormat="false" ht="13.8" hidden="false" customHeight="false" outlineLevel="0" collapsed="false">
      <c r="A145" s="107"/>
      <c r="B145" s="138"/>
      <c r="C145" s="139"/>
      <c r="D145" s="142"/>
      <c r="E145" s="136" t="s">
        <v>266</v>
      </c>
      <c r="F145" s="136" t="n">
        <f aca="false">SUM(F143:F144)</f>
        <v>0</v>
      </c>
      <c r="G145" s="136" t="n">
        <f aca="false">SUM(G143:G144)</f>
        <v>0</v>
      </c>
      <c r="H145" s="136" t="n">
        <f aca="false">SUM(H143:H144)</f>
        <v>0</v>
      </c>
    </row>
    <row r="146" customFormat="false" ht="13.8" hidden="false" customHeight="false" outlineLevel="0" collapsed="false">
      <c r="A146" s="107"/>
      <c r="B146" s="138"/>
      <c r="C146" s="139"/>
      <c r="D146" s="142"/>
      <c r="E146" s="72"/>
      <c r="F146" s="144" t="s">
        <v>179</v>
      </c>
      <c r="G146" s="144"/>
      <c r="H146" s="176" t="n">
        <f aca="false">SUM(F145:H145)</f>
        <v>0</v>
      </c>
    </row>
    <row r="147" customFormat="false" ht="13.8" hidden="false" customHeight="false" outlineLevel="0" collapsed="false">
      <c r="A147" s="146"/>
      <c r="B147" s="147"/>
      <c r="C147" s="146"/>
      <c r="D147" s="148"/>
      <c r="E147" s="149"/>
      <c r="F147" s="149"/>
      <c r="G147" s="149"/>
      <c r="H147" s="149"/>
    </row>
    <row r="148" customFormat="false" ht="13.8" hidden="false" customHeight="false" outlineLevel="0" collapsed="false">
      <c r="A148" s="125" t="s">
        <v>253</v>
      </c>
      <c r="B148" s="153" t="s">
        <v>301</v>
      </c>
      <c r="C148" s="125" t="s">
        <v>255</v>
      </c>
      <c r="D148" s="127" t="s">
        <v>24</v>
      </c>
      <c r="E148" s="128"/>
      <c r="F148" s="128"/>
      <c r="G148" s="128"/>
      <c r="H148" s="129" t="s">
        <v>143</v>
      </c>
    </row>
    <row r="149" customFormat="false" ht="13.8" hidden="false" customHeight="true" outlineLevel="0" collapsed="false">
      <c r="A149" s="125" t="s">
        <v>5</v>
      </c>
      <c r="B149" s="127" t="s">
        <v>256</v>
      </c>
      <c r="C149" s="127" t="s">
        <v>257</v>
      </c>
      <c r="D149" s="130" t="s">
        <v>258</v>
      </c>
      <c r="E149" s="131" t="s">
        <v>259</v>
      </c>
      <c r="F149" s="125" t="s">
        <v>260</v>
      </c>
      <c r="G149" s="125"/>
      <c r="H149" s="125"/>
    </row>
    <row r="150" customFormat="false" ht="13.8" hidden="false" customHeight="false" outlineLevel="0" collapsed="false">
      <c r="A150" s="125"/>
      <c r="B150" s="127"/>
      <c r="C150" s="127"/>
      <c r="D150" s="130"/>
      <c r="E150" s="131"/>
      <c r="F150" s="132" t="s">
        <v>261</v>
      </c>
      <c r="G150" s="132" t="s">
        <v>176</v>
      </c>
      <c r="H150" s="132" t="s">
        <v>281</v>
      </c>
    </row>
    <row r="151" customFormat="false" ht="13.8" hidden="false" customHeight="false" outlineLevel="0" collapsed="false">
      <c r="A151" s="154" t="n">
        <v>100305</v>
      </c>
      <c r="B151" s="155" t="s">
        <v>302</v>
      </c>
      <c r="C151" s="133" t="s">
        <v>146</v>
      </c>
      <c r="D151" s="156" t="n">
        <v>1</v>
      </c>
      <c r="E151" s="136"/>
      <c r="F151" s="136" t="n">
        <f aca="false">D151*E151</f>
        <v>0</v>
      </c>
      <c r="G151" s="136"/>
      <c r="H151" s="136"/>
    </row>
    <row r="152" customFormat="false" ht="13.8" hidden="false" customHeight="false" outlineLevel="0" collapsed="false">
      <c r="A152" s="133" t="n">
        <v>90775</v>
      </c>
      <c r="B152" s="134" t="s">
        <v>303</v>
      </c>
      <c r="C152" s="133" t="s">
        <v>146</v>
      </c>
      <c r="D152" s="156" t="n">
        <v>1.25</v>
      </c>
      <c r="E152" s="136"/>
      <c r="F152" s="136" t="n">
        <f aca="false">D152*E152</f>
        <v>0</v>
      </c>
      <c r="G152" s="136"/>
      <c r="H152" s="176"/>
    </row>
    <row r="153" customFormat="false" ht="13.8" hidden="false" customHeight="false" outlineLevel="0" collapsed="false">
      <c r="A153" s="137"/>
      <c r="B153" s="160"/>
      <c r="C153" s="157"/>
      <c r="D153" s="142"/>
      <c r="E153" s="136" t="s">
        <v>266</v>
      </c>
      <c r="F153" s="136" t="n">
        <f aca="false">SUM(F151:F152)</f>
        <v>0</v>
      </c>
      <c r="G153" s="136" t="n">
        <f aca="false">SUM(G151:G152)</f>
        <v>0</v>
      </c>
      <c r="H153" s="136" t="n">
        <f aca="false">SUM(H151:H152)</f>
        <v>0</v>
      </c>
    </row>
    <row r="154" customFormat="false" ht="13.8" hidden="false" customHeight="false" outlineLevel="0" collapsed="false">
      <c r="A154" s="137"/>
      <c r="B154" s="160"/>
      <c r="C154" s="157"/>
      <c r="D154" s="142"/>
      <c r="E154" s="72"/>
      <c r="F154" s="144" t="s">
        <v>179</v>
      </c>
      <c r="G154" s="144"/>
      <c r="H154" s="176" t="n">
        <f aca="false">SUM(F153:H153)</f>
        <v>0</v>
      </c>
    </row>
  </sheetData>
  <mergeCells count="137">
    <mergeCell ref="A6:C6"/>
    <mergeCell ref="E11:G11"/>
    <mergeCell ref="A12:A13"/>
    <mergeCell ref="B12:B13"/>
    <mergeCell ref="C12:C13"/>
    <mergeCell ref="D12:D13"/>
    <mergeCell ref="E12:E13"/>
    <mergeCell ref="F12:H12"/>
    <mergeCell ref="F17:G17"/>
    <mergeCell ref="E19:G19"/>
    <mergeCell ref="A20:A21"/>
    <mergeCell ref="B20:B21"/>
    <mergeCell ref="C20:C21"/>
    <mergeCell ref="D20:D21"/>
    <mergeCell ref="E20:E21"/>
    <mergeCell ref="F20:H20"/>
    <mergeCell ref="F25:G25"/>
    <mergeCell ref="E27:G27"/>
    <mergeCell ref="A28:A29"/>
    <mergeCell ref="B28:B29"/>
    <mergeCell ref="C28:C29"/>
    <mergeCell ref="D28:D29"/>
    <mergeCell ref="E28:E29"/>
    <mergeCell ref="F28:H28"/>
    <mergeCell ref="F34:G34"/>
    <mergeCell ref="E36:G36"/>
    <mergeCell ref="A37:A38"/>
    <mergeCell ref="B37:B38"/>
    <mergeCell ref="C37:C38"/>
    <mergeCell ref="D37:D38"/>
    <mergeCell ref="E37:E38"/>
    <mergeCell ref="F37:H37"/>
    <mergeCell ref="F43:G43"/>
    <mergeCell ref="E45:G45"/>
    <mergeCell ref="A46:A47"/>
    <mergeCell ref="B46:B47"/>
    <mergeCell ref="C46:C47"/>
    <mergeCell ref="D46:D47"/>
    <mergeCell ref="E46:E47"/>
    <mergeCell ref="F46:H46"/>
    <mergeCell ref="F52:G52"/>
    <mergeCell ref="E54:G54"/>
    <mergeCell ref="A55:A56"/>
    <mergeCell ref="B55:B56"/>
    <mergeCell ref="C55:C56"/>
    <mergeCell ref="D55:D56"/>
    <mergeCell ref="E55:E56"/>
    <mergeCell ref="F55:H55"/>
    <mergeCell ref="F60:G60"/>
    <mergeCell ref="E62:G62"/>
    <mergeCell ref="A63:A64"/>
    <mergeCell ref="B63:B64"/>
    <mergeCell ref="C63:C64"/>
    <mergeCell ref="D63:D64"/>
    <mergeCell ref="E63:E64"/>
    <mergeCell ref="F63:H63"/>
    <mergeCell ref="F67:G67"/>
    <mergeCell ref="E69:G69"/>
    <mergeCell ref="A70:A71"/>
    <mergeCell ref="B70:B71"/>
    <mergeCell ref="C70:C71"/>
    <mergeCell ref="D70:D71"/>
    <mergeCell ref="E70:E71"/>
    <mergeCell ref="F70:H70"/>
    <mergeCell ref="F76:G76"/>
    <mergeCell ref="E78:G78"/>
    <mergeCell ref="A79:A80"/>
    <mergeCell ref="B79:B80"/>
    <mergeCell ref="C79:C80"/>
    <mergeCell ref="D79:D80"/>
    <mergeCell ref="E79:E80"/>
    <mergeCell ref="F79:H79"/>
    <mergeCell ref="F85:G85"/>
    <mergeCell ref="E87:G87"/>
    <mergeCell ref="A88:A89"/>
    <mergeCell ref="B88:B89"/>
    <mergeCell ref="C88:C89"/>
    <mergeCell ref="D88:D89"/>
    <mergeCell ref="E88:E89"/>
    <mergeCell ref="F88:H88"/>
    <mergeCell ref="F94:G94"/>
    <mergeCell ref="E96:G96"/>
    <mergeCell ref="A97:A98"/>
    <mergeCell ref="B97:B98"/>
    <mergeCell ref="C97:C98"/>
    <mergeCell ref="D97:D98"/>
    <mergeCell ref="E97:E98"/>
    <mergeCell ref="F97:H97"/>
    <mergeCell ref="F103:G103"/>
    <mergeCell ref="E105:G105"/>
    <mergeCell ref="A106:A107"/>
    <mergeCell ref="B106:B107"/>
    <mergeCell ref="C106:C107"/>
    <mergeCell ref="D106:D107"/>
    <mergeCell ref="E106:E107"/>
    <mergeCell ref="F106:H106"/>
    <mergeCell ref="F112:G112"/>
    <mergeCell ref="E114:G114"/>
    <mergeCell ref="A115:A116"/>
    <mergeCell ref="B115:B116"/>
    <mergeCell ref="C115:C116"/>
    <mergeCell ref="D115:D116"/>
    <mergeCell ref="E115:E116"/>
    <mergeCell ref="F115:H115"/>
    <mergeCell ref="F122:G122"/>
    <mergeCell ref="E124:G124"/>
    <mergeCell ref="A125:A126"/>
    <mergeCell ref="B125:B126"/>
    <mergeCell ref="C125:C126"/>
    <mergeCell ref="D125:D126"/>
    <mergeCell ref="E125:E126"/>
    <mergeCell ref="F125:H125"/>
    <mergeCell ref="F130:G130"/>
    <mergeCell ref="E132:G132"/>
    <mergeCell ref="A133:A134"/>
    <mergeCell ref="B133:B134"/>
    <mergeCell ref="C133:C134"/>
    <mergeCell ref="D133:D134"/>
    <mergeCell ref="E133:E134"/>
    <mergeCell ref="F133:H133"/>
    <mergeCell ref="F138:G138"/>
    <mergeCell ref="E140:G140"/>
    <mergeCell ref="A141:A142"/>
    <mergeCell ref="B141:B142"/>
    <mergeCell ref="C141:C142"/>
    <mergeCell ref="D141:D142"/>
    <mergeCell ref="E141:E142"/>
    <mergeCell ref="F141:H141"/>
    <mergeCell ref="F146:G146"/>
    <mergeCell ref="E148:G148"/>
    <mergeCell ref="A149:A150"/>
    <mergeCell ref="B149:B150"/>
    <mergeCell ref="C149:C150"/>
    <mergeCell ref="D149:D150"/>
    <mergeCell ref="E149:E150"/>
    <mergeCell ref="F149:H149"/>
    <mergeCell ref="F154:G154"/>
  </mergeCells>
  <printOptions headings="false" gridLines="false" gridLinesSet="true" horizontalCentered="true" verticalCentered="true"/>
  <pageMargins left="0.511805555555555" right="0.39375" top="0.7875" bottom="0.454166666666667" header="0.7875" footer="0.315277777777778"/>
  <pageSetup paperSize="9" scale="100" firstPageNumber="0" fitToWidth="1" fitToHeight="5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&amp;C&amp;10Página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0"/>
  <sheetViews>
    <sheetView showFormulas="false" showGridLines="true" showRowColHeaders="true" showZeros="true" rightToLeft="false" tabSelected="false" showOutlineSymbols="true" defaultGridColor="true" view="normal" topLeftCell="A1" colorId="64" zoomScale="72" zoomScaleNormal="72" zoomScalePageLayoutView="100" workbookViewId="0">
      <selection pane="topLeft" activeCell="D40" activeCellId="0" sqref="D40"/>
    </sheetView>
  </sheetViews>
  <sheetFormatPr defaultColWidth="8.1171875" defaultRowHeight="13.8" zeroHeight="false" outlineLevelRow="0" outlineLevelCol="0"/>
  <cols>
    <col collapsed="false" customWidth="true" hidden="false" outlineLevel="0" max="1" min="1" style="177" width="3.81"/>
    <col collapsed="false" customWidth="true" hidden="false" outlineLevel="0" max="2" min="2" style="178" width="61.28"/>
    <col collapsed="false" customWidth="true" hidden="false" outlineLevel="0" max="3" min="3" style="179" width="12.55"/>
    <col collapsed="false" customWidth="true" hidden="false" outlineLevel="0" max="4" min="4" style="180" width="9.11"/>
    <col collapsed="false" customWidth="false" hidden="false" outlineLevel="0" max="64" min="5" style="177" width="8.12"/>
    <col collapsed="false" customWidth="true" hidden="false" outlineLevel="0" max="1024" min="1024" style="0" width="8.86"/>
  </cols>
  <sheetData>
    <row r="1" customFormat="false" ht="19.9" hidden="false" customHeight="true" outlineLevel="0" collapsed="false">
      <c r="A1" s="9"/>
      <c r="B1" s="9"/>
      <c r="C1" s="181"/>
      <c r="D1" s="182"/>
      <c r="E1" s="181"/>
    </row>
    <row r="2" customFormat="false" ht="19.9" hidden="false" customHeight="true" outlineLevel="0" collapsed="false">
      <c r="A2" s="9"/>
      <c r="B2" s="9"/>
      <c r="C2" s="113"/>
      <c r="D2" s="113"/>
      <c r="E2" s="181"/>
    </row>
    <row r="3" customFormat="false" ht="19.9" hidden="false" customHeight="true" outlineLevel="0" collapsed="false">
      <c r="A3" s="9"/>
      <c r="B3" s="9"/>
      <c r="C3" s="116"/>
      <c r="D3" s="116"/>
      <c r="E3" s="181"/>
    </row>
    <row r="4" customFormat="false" ht="19.9" hidden="false" customHeight="true" outlineLevel="0" collapsed="false">
      <c r="A4" s="9"/>
      <c r="B4" s="9"/>
      <c r="C4" s="116"/>
      <c r="D4" s="116"/>
      <c r="E4" s="181"/>
    </row>
    <row r="5" customFormat="false" ht="19.9" hidden="false" customHeight="true" outlineLevel="0" collapsed="false">
      <c r="A5" s="9"/>
      <c r="B5" s="9"/>
      <c r="C5" s="116"/>
      <c r="D5" s="116"/>
      <c r="E5" s="181"/>
    </row>
    <row r="6" customFormat="false" ht="15" hidden="false" customHeight="true" outlineLevel="0" collapsed="false">
      <c r="A6" s="11" t="s">
        <v>1</v>
      </c>
      <c r="B6" s="11"/>
      <c r="C6" s="11"/>
      <c r="D6" s="5"/>
      <c r="E6" s="5"/>
    </row>
    <row r="7" customFormat="false" ht="15" hidden="false" customHeight="true" outlineLevel="0" collapsed="false">
      <c r="A7" s="76" t="s">
        <v>304</v>
      </c>
      <c r="B7" s="76"/>
      <c r="C7" s="76"/>
      <c r="D7" s="5"/>
      <c r="E7" s="5"/>
    </row>
    <row r="8" customFormat="false" ht="15" hidden="false" customHeight="true" outlineLevel="0" collapsed="false">
      <c r="A8" s="76" t="s">
        <v>3</v>
      </c>
      <c r="B8" s="76"/>
      <c r="C8" s="76"/>
      <c r="D8" s="183"/>
      <c r="E8" s="181"/>
    </row>
    <row r="9" customFormat="false" ht="15" hidden="false" customHeight="true" outlineLevel="0" collapsed="false">
      <c r="A9" s="76" t="s">
        <v>4</v>
      </c>
      <c r="B9" s="76"/>
      <c r="C9" s="76"/>
      <c r="D9" s="183"/>
      <c r="E9" s="181"/>
    </row>
    <row r="10" customFormat="false" ht="13.8" hidden="false" customHeight="false" outlineLevel="0" collapsed="false">
      <c r="A10" s="181"/>
      <c r="B10" s="184"/>
      <c r="C10" s="183"/>
      <c r="D10" s="183"/>
      <c r="E10" s="181"/>
    </row>
    <row r="11" s="40" customFormat="true" ht="12.75" hidden="false" customHeight="true" outlineLevel="0" collapsed="false">
      <c r="A11" s="21" t="s">
        <v>5</v>
      </c>
      <c r="B11" s="21" t="s">
        <v>9</v>
      </c>
      <c r="C11" s="185" t="s">
        <v>14</v>
      </c>
      <c r="D11" s="185" t="s">
        <v>305</v>
      </c>
    </row>
    <row r="12" customFormat="false" ht="13.8" hidden="false" customHeight="false" outlineLevel="0" collapsed="false">
      <c r="A12" s="21"/>
      <c r="B12" s="21"/>
      <c r="C12" s="185"/>
      <c r="D12" s="185"/>
    </row>
    <row r="13" customFormat="false" ht="13.8" hidden="false" customHeight="false" outlineLevel="0" collapsed="false">
      <c r="A13" s="186" t="n">
        <v>1</v>
      </c>
      <c r="B13" s="187" t="str">
        <f aca="false">ORÇAMENTO_ANALÍTICO!F13</f>
        <v>SINALIZAÇÃO DE EMERGÊNCIA</v>
      </c>
      <c r="C13" s="188" t="n">
        <f aca="false">ORÇAMENTO_ANALÍTICO!K13</f>
        <v>0</v>
      </c>
      <c r="D13" s="189" t="e">
        <f aca="false">C13/$C$29</f>
        <v>#DIV/0!</v>
      </c>
    </row>
    <row r="14" customFormat="false" ht="6" hidden="false" customHeight="true" outlineLevel="0" collapsed="false">
      <c r="A14" s="44"/>
      <c r="B14" s="190"/>
      <c r="C14" s="191"/>
      <c r="D14" s="192"/>
    </row>
    <row r="15" customFormat="false" ht="13.8" hidden="false" customHeight="false" outlineLevel="0" collapsed="false">
      <c r="A15" s="186" t="n">
        <v>2</v>
      </c>
      <c r="B15" s="187" t="str">
        <f aca="false">ORÇAMENTO_ANALÍTICO!F25</f>
        <v>ILUMINAÇÃO DE EMERGÊNCIA</v>
      </c>
      <c r="C15" s="188" t="n">
        <f aca="false">ORÇAMENTO_ANALÍTICO!K25</f>
        <v>0</v>
      </c>
      <c r="D15" s="189" t="e">
        <f aca="false">C15/$C$29</f>
        <v>#DIV/0!</v>
      </c>
    </row>
    <row r="16" customFormat="false" ht="6" hidden="false" customHeight="true" outlineLevel="0" collapsed="false">
      <c r="A16" s="44"/>
      <c r="B16" s="190"/>
      <c r="C16" s="191"/>
      <c r="D16" s="192"/>
    </row>
    <row r="17" customFormat="false" ht="13.8" hidden="false" customHeight="false" outlineLevel="0" collapsed="false">
      <c r="A17" s="186" t="n">
        <v>3</v>
      </c>
      <c r="B17" s="187" t="str">
        <f aca="false">ORÇAMENTO_ANALÍTICO!F29</f>
        <v>EXTINTORES</v>
      </c>
      <c r="C17" s="188" t="n">
        <f aca="false">ORÇAMENTO_ANALÍTICO!K29</f>
        <v>0</v>
      </c>
      <c r="D17" s="189" t="e">
        <f aca="false">C17/$C$29</f>
        <v>#DIV/0!</v>
      </c>
    </row>
    <row r="18" customFormat="false" ht="6" hidden="false" customHeight="true" outlineLevel="0" collapsed="false">
      <c r="A18" s="44"/>
      <c r="B18" s="190"/>
      <c r="C18" s="191"/>
      <c r="D18" s="192"/>
    </row>
    <row r="19" customFormat="false" ht="13.8" hidden="false" customHeight="false" outlineLevel="0" collapsed="false">
      <c r="A19" s="186" t="n">
        <v>4</v>
      </c>
      <c r="B19" s="187" t="str">
        <f aca="false">ORÇAMENTO_ANALÍTICO!F32</f>
        <v>SISTEMAÇÃO DE DETECÇÃO E ALARME</v>
      </c>
      <c r="C19" s="188" t="n">
        <f aca="false">ORÇAMENTO_ANALÍTICO!K32</f>
        <v>0</v>
      </c>
      <c r="D19" s="189" t="e">
        <f aca="false">C19/C29</f>
        <v>#DIV/0!</v>
      </c>
    </row>
    <row r="20" customFormat="false" ht="6" hidden="false" customHeight="true" outlineLevel="0" collapsed="false">
      <c r="A20" s="44"/>
      <c r="B20" s="190"/>
      <c r="C20" s="191"/>
      <c r="D20" s="192"/>
    </row>
    <row r="21" customFormat="false" ht="13.8" hidden="false" customHeight="false" outlineLevel="0" collapsed="false">
      <c r="A21" s="186" t="n">
        <v>5</v>
      </c>
      <c r="B21" s="187" t="str">
        <f aca="false">ORÇAMENTO_ANALÍTICO!F39</f>
        <v>SISTEMA DE HIDRANTES</v>
      </c>
      <c r="C21" s="188" t="n">
        <f aca="false">ORÇAMENTO_ANALÍTICO!K39</f>
        <v>0</v>
      </c>
      <c r="D21" s="189" t="e">
        <f aca="false">C21/$C$29</f>
        <v>#DIV/0!</v>
      </c>
    </row>
    <row r="22" customFormat="false" ht="6" hidden="false" customHeight="true" outlineLevel="0" collapsed="false">
      <c r="A22" s="44"/>
      <c r="B22" s="190"/>
      <c r="C22" s="191"/>
      <c r="D22" s="192"/>
    </row>
    <row r="23" customFormat="false" ht="13.8" hidden="false" customHeight="false" outlineLevel="0" collapsed="false">
      <c r="A23" s="186" t="n">
        <v>6</v>
      </c>
      <c r="B23" s="187" t="str">
        <f aca="false">ORÇAMENTO_ANALÍTICO!F46</f>
        <v>SPDA</v>
      </c>
      <c r="C23" s="188" t="n">
        <f aca="false">ORÇAMENTO_ANALÍTICO!K46</f>
        <v>0</v>
      </c>
      <c r="D23" s="189" t="e">
        <f aca="false">C23/$C$29</f>
        <v>#DIV/0!</v>
      </c>
    </row>
    <row r="24" customFormat="false" ht="6" hidden="false" customHeight="true" outlineLevel="0" collapsed="false">
      <c r="A24" s="44"/>
      <c r="B24" s="190"/>
      <c r="C24" s="191"/>
      <c r="D24" s="192"/>
    </row>
    <row r="25" customFormat="false" ht="13.8" hidden="false" customHeight="false" outlineLevel="0" collapsed="false">
      <c r="A25" s="186" t="n">
        <v>7</v>
      </c>
      <c r="B25" s="187" t="str">
        <f aca="false">ORÇAMENTO_ANALÍTICO!F54</f>
        <v>Projeto As Built</v>
      </c>
      <c r="C25" s="188" t="n">
        <f aca="false">ORÇAMENTO_ANALÍTICO!K54</f>
        <v>0</v>
      </c>
      <c r="D25" s="189" t="e">
        <f aca="false">C25/C29</f>
        <v>#DIV/0!</v>
      </c>
    </row>
    <row r="26" customFormat="false" ht="6" hidden="false" customHeight="true" outlineLevel="0" collapsed="false">
      <c r="A26" s="44"/>
      <c r="B26" s="190"/>
      <c r="C26" s="191"/>
      <c r="D26" s="192"/>
    </row>
    <row r="27" customFormat="false" ht="13.8" hidden="false" customHeight="false" outlineLevel="0" collapsed="false">
      <c r="A27" s="186" t="n">
        <v>8</v>
      </c>
      <c r="B27" s="187" t="str">
        <f aca="false">ORÇAMENTO_ANALÍTICO!F56</f>
        <v>ADMINISTRAÇÃO DA OBRA</v>
      </c>
      <c r="C27" s="188" t="n">
        <f aca="false">ORÇAMENTO_ANALÍTICO!K56</f>
        <v>0</v>
      </c>
      <c r="D27" s="189" t="e">
        <f aca="false">C27/C31</f>
        <v>#DIV/0!</v>
      </c>
    </row>
    <row r="28" customFormat="false" ht="6" hidden="false" customHeight="true" outlineLevel="0" collapsed="false">
      <c r="A28" s="44"/>
      <c r="B28" s="190"/>
      <c r="C28" s="191"/>
      <c r="D28" s="192"/>
    </row>
    <row r="29" customFormat="false" ht="13.8" hidden="false" customHeight="false" outlineLevel="0" collapsed="false">
      <c r="A29" s="193"/>
      <c r="B29" s="194" t="s">
        <v>306</v>
      </c>
      <c r="C29" s="195" t="n">
        <f aca="false">SUM(C13,C15,C17,C19,C21,C23,C25,C27)</f>
        <v>0</v>
      </c>
      <c r="D29" s="196" t="e">
        <f aca="false">SUM(D13:D28)</f>
        <v>#DIV/0!</v>
      </c>
    </row>
    <row r="30" customFormat="false" ht="13.8" hidden="false" customHeight="false" outlineLevel="0" collapsed="false">
      <c r="A30" s="193"/>
      <c r="B30" s="197"/>
      <c r="C30" s="198"/>
      <c r="D30" s="199"/>
    </row>
    <row r="31" customFormat="false" ht="12.75" hidden="false" customHeight="true" outlineLevel="0" collapsed="false">
      <c r="A31" s="193"/>
      <c r="B31" s="194" t="s">
        <v>307</v>
      </c>
      <c r="C31" s="200" t="n">
        <f aca="false">C13+C15+C17+C19+C21+C23+C25+C27</f>
        <v>0</v>
      </c>
      <c r="D31" s="199"/>
    </row>
    <row r="32" customFormat="false" ht="12.75" hidden="false" customHeight="true" outlineLevel="0" collapsed="false">
      <c r="A32" s="193"/>
      <c r="B32" s="194" t="s">
        <v>308</v>
      </c>
      <c r="C32" s="200" t="n">
        <f aca="false">ORÇAMENTO_ANALÍTICO!K63</f>
        <v>0</v>
      </c>
      <c r="D32" s="199"/>
    </row>
    <row r="33" customFormat="false" ht="12.75" hidden="false" customHeight="true" outlineLevel="0" collapsed="false">
      <c r="A33" s="193"/>
      <c r="B33" s="194" t="s">
        <v>309</v>
      </c>
      <c r="C33" s="200" t="n">
        <f aca="false">C31+C32</f>
        <v>0</v>
      </c>
      <c r="D33" s="199"/>
    </row>
    <row r="34" customFormat="false" ht="12.75" hidden="false" customHeight="true" outlineLevel="0" collapsed="false">
      <c r="A34" s="193"/>
      <c r="B34" s="197"/>
      <c r="C34" s="198"/>
      <c r="D34" s="199"/>
    </row>
    <row r="35" customFormat="false" ht="12.75" hidden="false" customHeight="true" outlineLevel="0" collapsed="false">
      <c r="A35" s="193"/>
      <c r="B35" s="194" t="s">
        <v>310</v>
      </c>
      <c r="C35" s="200" t="n">
        <v>0</v>
      </c>
      <c r="D35" s="199"/>
    </row>
    <row r="36" customFormat="false" ht="12.75" hidden="false" customHeight="true" outlineLevel="0" collapsed="false">
      <c r="A36" s="193"/>
      <c r="B36" s="194" t="s">
        <v>311</v>
      </c>
      <c r="C36" s="200" t="n">
        <v>0</v>
      </c>
      <c r="D36" s="199"/>
    </row>
    <row r="37" customFormat="false" ht="12.75" hidden="false" customHeight="true" outlineLevel="0" collapsed="false">
      <c r="A37" s="193"/>
      <c r="B37" s="194" t="s">
        <v>310</v>
      </c>
      <c r="C37" s="200" t="n">
        <v>0</v>
      </c>
      <c r="D37" s="199"/>
    </row>
    <row r="38" customFormat="false" ht="13.8" hidden="false" customHeight="false" outlineLevel="0" collapsed="false">
      <c r="A38" s="193"/>
      <c r="B38" s="197"/>
      <c r="C38" s="198"/>
      <c r="D38" s="199"/>
    </row>
    <row r="39" customFormat="false" ht="13.8" hidden="false" customHeight="false" outlineLevel="0" collapsed="false">
      <c r="A39" s="193"/>
      <c r="B39" s="201" t="s">
        <v>166</v>
      </c>
      <c r="C39" s="202" t="n">
        <f aca="false">C33+C37</f>
        <v>0</v>
      </c>
      <c r="D39" s="199"/>
    </row>
    <row r="40" customFormat="false" ht="13.8" hidden="false" customHeight="false" outlineLevel="0" collapsed="false">
      <c r="A40" s="203"/>
      <c r="B40" s="197"/>
      <c r="C40" s="191"/>
      <c r="D40" s="192"/>
    </row>
  </sheetData>
  <mergeCells count="5">
    <mergeCell ref="A6:C6"/>
    <mergeCell ref="A11:A12"/>
    <mergeCell ref="B11:B12"/>
    <mergeCell ref="C11:C12"/>
    <mergeCell ref="D11:D12"/>
  </mergeCells>
  <printOptions headings="false" gridLines="true" gridLinesSet="true" horizontalCentered="true" verticalCentered="false"/>
  <pageMargins left="0.511805555555555" right="0.39375" top="0.7875" bottom="0.7875" header="0.7875" footer="0.7875"/>
  <pageSetup paperSize="9" scale="94" firstPageNumber="10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L53"/>
  <sheetViews>
    <sheetView showFormulas="false" showGridLines="true" showRowColHeaders="true" showZeros="true" rightToLeft="false" tabSelected="false" showOutlineSymbols="true" defaultGridColor="true" view="normal" topLeftCell="A4" colorId="64" zoomScale="72" zoomScaleNormal="72" zoomScalePageLayoutView="100" workbookViewId="0">
      <selection pane="topLeft" activeCell="A55" activeCellId="0" sqref="A55"/>
    </sheetView>
  </sheetViews>
  <sheetFormatPr defaultColWidth="8.36328125" defaultRowHeight="13.8" zeroHeight="false" outlineLevelRow="0" outlineLevelCol="0"/>
  <cols>
    <col collapsed="false" customWidth="true" hidden="false" outlineLevel="0" max="1" min="1" style="107" width="8.86"/>
    <col collapsed="false" customWidth="true" hidden="false" outlineLevel="0" max="2" min="2" style="107" width="53.16"/>
    <col collapsed="false" customWidth="true" hidden="false" outlineLevel="0" max="3" min="3" style="107" width="12.92"/>
    <col collapsed="false" customWidth="true" hidden="false" outlineLevel="0" max="4" min="4" style="107" width="13.78"/>
    <col collapsed="false" customWidth="false" hidden="false" outlineLevel="0" max="64" min="5" style="107" width="8.37"/>
    <col collapsed="false" customWidth="true" hidden="false" outlineLevel="0" max="1024" min="1024" style="0" width="8.86"/>
  </cols>
  <sheetData>
    <row r="1" customFormat="false" ht="19.9" hidden="false" customHeight="true" outlineLevel="0" collapsed="false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</row>
    <row r="2" customFormat="false" ht="19.9" hidden="false" customHeight="true" outlineLevel="0" collapsed="false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</row>
    <row r="3" customFormat="false" ht="19.9" hidden="false" customHeight="true" outlineLevel="0" collapsed="false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customFormat="false" ht="19.9" hidden="false" customHeight="true" outlineLevel="0" collapsed="false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customFormat="false" ht="19.9" hidden="false" customHeight="true" outlineLevel="0" collapsed="false"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="205" customFormat="true" ht="15" hidden="false" customHeight="true" outlineLevel="0" collapsed="false">
      <c r="A6" s="11" t="s">
        <v>1</v>
      </c>
      <c r="B6" s="11"/>
      <c r="C6" s="11"/>
      <c r="D6" s="204"/>
      <c r="E6" s="119"/>
    </row>
    <row r="7" customFormat="false" ht="15" hidden="false" customHeight="true" outlineLevel="0" collapsed="false">
      <c r="A7" s="76" t="s">
        <v>312</v>
      </c>
      <c r="B7" s="76"/>
      <c r="C7" s="76"/>
      <c r="D7" s="204"/>
      <c r="E7" s="119"/>
    </row>
    <row r="8" customFormat="false" ht="15" hidden="false" customHeight="true" outlineLevel="0" collapsed="false">
      <c r="A8" s="76" t="s">
        <v>3</v>
      </c>
      <c r="B8" s="76"/>
      <c r="C8" s="76"/>
      <c r="D8" s="204"/>
      <c r="E8" s="119"/>
    </row>
    <row r="9" customFormat="false" ht="15" hidden="false" customHeight="true" outlineLevel="0" collapsed="false">
      <c r="A9" s="76" t="s">
        <v>4</v>
      </c>
      <c r="B9" s="76"/>
      <c r="C9" s="76"/>
      <c r="D9" s="206"/>
      <c r="E9" s="119"/>
      <c r="F9" s="207"/>
      <c r="G9" s="207"/>
      <c r="H9" s="207"/>
      <c r="I9" s="207"/>
      <c r="J9" s="207"/>
    </row>
    <row r="10" customFormat="false" ht="15" hidden="false" customHeight="false" outlineLevel="0" collapsed="false">
      <c r="A10" s="74"/>
      <c r="B10" s="206"/>
      <c r="C10" s="206"/>
      <c r="D10" s="206"/>
      <c r="E10" s="119"/>
      <c r="F10" s="207"/>
      <c r="G10" s="207"/>
      <c r="H10" s="207"/>
      <c r="I10" s="207"/>
      <c r="J10" s="207"/>
    </row>
    <row r="11" customFormat="false" ht="15" hidden="false" customHeight="false" outlineLevel="0" collapsed="false">
      <c r="A11" s="208" t="s">
        <v>313</v>
      </c>
      <c r="B11" s="208"/>
      <c r="C11" s="208" t="s">
        <v>314</v>
      </c>
      <c r="D11" s="208"/>
      <c r="E11" s="209"/>
      <c r="F11" s="207"/>
      <c r="G11" s="207"/>
      <c r="H11" s="207"/>
      <c r="I11" s="207"/>
      <c r="J11" s="207"/>
    </row>
    <row r="12" customFormat="false" ht="13.8" hidden="false" customHeight="false" outlineLevel="0" collapsed="false">
      <c r="A12" s="210" t="s">
        <v>315</v>
      </c>
      <c r="B12" s="210" t="s">
        <v>316</v>
      </c>
      <c r="C12" s="211" t="s">
        <v>317</v>
      </c>
      <c r="D12" s="210" t="s">
        <v>318</v>
      </c>
      <c r="E12" s="212"/>
    </row>
    <row r="13" customFormat="false" ht="18" hidden="false" customHeight="true" outlineLevel="0" collapsed="false">
      <c r="A13" s="212"/>
      <c r="B13" s="213" t="s">
        <v>319</v>
      </c>
      <c r="C13" s="213"/>
      <c r="D13" s="212"/>
      <c r="E13" s="212"/>
    </row>
    <row r="14" customFormat="false" ht="13.8" hidden="false" customHeight="false" outlineLevel="0" collapsed="false">
      <c r="A14" s="214" t="s">
        <v>320</v>
      </c>
      <c r="B14" s="215" t="s">
        <v>321</v>
      </c>
      <c r="C14" s="212"/>
      <c r="D14" s="212"/>
      <c r="E14" s="212"/>
    </row>
    <row r="15" customFormat="false" ht="13.8" hidden="false" customHeight="false" outlineLevel="0" collapsed="false">
      <c r="A15" s="216" t="s">
        <v>322</v>
      </c>
      <c r="B15" s="217" t="s">
        <v>323</v>
      </c>
      <c r="C15" s="218" t="n">
        <v>0</v>
      </c>
      <c r="D15" s="218" t="n">
        <v>0</v>
      </c>
      <c r="E15" s="212"/>
    </row>
    <row r="16" customFormat="false" ht="13.8" hidden="false" customHeight="false" outlineLevel="0" collapsed="false">
      <c r="A16" s="216" t="s">
        <v>324</v>
      </c>
      <c r="B16" s="217" t="s">
        <v>325</v>
      </c>
      <c r="C16" s="218" t="n">
        <v>1.5</v>
      </c>
      <c r="D16" s="218" t="n">
        <v>1.5</v>
      </c>
      <c r="E16" s="212"/>
    </row>
    <row r="17" customFormat="false" ht="13.8" hidden="false" customHeight="false" outlineLevel="0" collapsed="false">
      <c r="A17" s="216" t="s">
        <v>326</v>
      </c>
      <c r="B17" s="217" t="s">
        <v>327</v>
      </c>
      <c r="C17" s="218" t="n">
        <v>1</v>
      </c>
      <c r="D17" s="218" t="n">
        <v>1</v>
      </c>
      <c r="E17" s="212"/>
    </row>
    <row r="18" customFormat="false" ht="13.8" hidden="false" customHeight="false" outlineLevel="0" collapsed="false">
      <c r="A18" s="216" t="s">
        <v>328</v>
      </c>
      <c r="B18" s="217" t="s">
        <v>329</v>
      </c>
      <c r="C18" s="218" t="n">
        <v>0.2</v>
      </c>
      <c r="D18" s="218" t="n">
        <v>0.2</v>
      </c>
      <c r="E18" s="212"/>
    </row>
    <row r="19" customFormat="false" ht="13.8" hidden="false" customHeight="false" outlineLevel="0" collapsed="false">
      <c r="A19" s="216" t="s">
        <v>330</v>
      </c>
      <c r="B19" s="217" t="s">
        <v>331</v>
      </c>
      <c r="C19" s="218" t="n">
        <v>0.6</v>
      </c>
      <c r="D19" s="218" t="n">
        <v>0.6</v>
      </c>
      <c r="E19" s="212"/>
    </row>
    <row r="20" customFormat="false" ht="13.8" hidden="false" customHeight="false" outlineLevel="0" collapsed="false">
      <c r="A20" s="216" t="s">
        <v>332</v>
      </c>
      <c r="B20" s="217" t="s">
        <v>333</v>
      </c>
      <c r="C20" s="218" t="n">
        <v>2.5</v>
      </c>
      <c r="D20" s="218" t="n">
        <v>2.5</v>
      </c>
      <c r="E20" s="212"/>
    </row>
    <row r="21" customFormat="false" ht="13.8" hidden="false" customHeight="false" outlineLevel="0" collapsed="false">
      <c r="A21" s="216" t="s">
        <v>334</v>
      </c>
      <c r="B21" s="217" t="s">
        <v>335</v>
      </c>
      <c r="C21" s="218" t="n">
        <v>3</v>
      </c>
      <c r="D21" s="218" t="n">
        <v>3</v>
      </c>
      <c r="E21" s="212"/>
    </row>
    <row r="22" customFormat="false" ht="13.8" hidden="false" customHeight="false" outlineLevel="0" collapsed="false">
      <c r="A22" s="216" t="s">
        <v>336</v>
      </c>
      <c r="B22" s="217" t="s">
        <v>337</v>
      </c>
      <c r="C22" s="218" t="n">
        <v>8</v>
      </c>
      <c r="D22" s="218" t="n">
        <v>8</v>
      </c>
      <c r="E22" s="212"/>
    </row>
    <row r="23" customFormat="false" ht="13.8" hidden="false" customHeight="false" outlineLevel="0" collapsed="false">
      <c r="A23" s="216" t="s">
        <v>338</v>
      </c>
      <c r="B23" s="217" t="s">
        <v>339</v>
      </c>
      <c r="C23" s="218" t="n">
        <v>1</v>
      </c>
      <c r="D23" s="218" t="n">
        <v>1</v>
      </c>
      <c r="E23" s="212"/>
    </row>
    <row r="24" customFormat="false" ht="13.8" hidden="false" customHeight="false" outlineLevel="0" collapsed="false">
      <c r="A24" s="212"/>
      <c r="B24" s="219" t="s">
        <v>180</v>
      </c>
      <c r="C24" s="220" t="n">
        <v>17.8</v>
      </c>
      <c r="D24" s="220" t="n">
        <v>17.8</v>
      </c>
      <c r="E24" s="212"/>
    </row>
    <row r="25" customFormat="false" ht="18" hidden="false" customHeight="true" outlineLevel="0" collapsed="false">
      <c r="A25" s="212"/>
      <c r="B25" s="213" t="s">
        <v>319</v>
      </c>
      <c r="C25" s="213"/>
      <c r="D25" s="212"/>
      <c r="E25" s="212"/>
    </row>
    <row r="26" customFormat="false" ht="13.8" hidden="false" customHeight="false" outlineLevel="0" collapsed="false">
      <c r="A26" s="214" t="s">
        <v>340</v>
      </c>
      <c r="B26" s="215" t="s">
        <v>341</v>
      </c>
      <c r="C26" s="212"/>
      <c r="D26" s="212"/>
      <c r="E26" s="212"/>
    </row>
    <row r="27" customFormat="false" ht="13.8" hidden="false" customHeight="false" outlineLevel="0" collapsed="false">
      <c r="A27" s="216" t="s">
        <v>342</v>
      </c>
      <c r="B27" s="217" t="s">
        <v>343</v>
      </c>
      <c r="C27" s="218" t="n">
        <v>17.87</v>
      </c>
      <c r="D27" s="218" t="n">
        <v>0</v>
      </c>
      <c r="E27" s="212"/>
    </row>
    <row r="28" customFormat="false" ht="13.8" hidden="false" customHeight="false" outlineLevel="0" collapsed="false">
      <c r="A28" s="216" t="s">
        <v>344</v>
      </c>
      <c r="B28" s="217" t="s">
        <v>345</v>
      </c>
      <c r="C28" s="218" t="n">
        <v>3.95</v>
      </c>
      <c r="D28" s="218" t="n">
        <v>0</v>
      </c>
      <c r="E28" s="212"/>
    </row>
    <row r="29" customFormat="false" ht="13.8" hidden="false" customHeight="false" outlineLevel="0" collapsed="false">
      <c r="A29" s="216" t="s">
        <v>346</v>
      </c>
      <c r="B29" s="217" t="s">
        <v>347</v>
      </c>
      <c r="C29" s="218" t="n">
        <v>0.89</v>
      </c>
      <c r="D29" s="218" t="n">
        <v>0.69</v>
      </c>
      <c r="E29" s="212"/>
    </row>
    <row r="30" customFormat="false" ht="13.8" hidden="false" customHeight="false" outlineLevel="0" collapsed="false">
      <c r="A30" s="216" t="s">
        <v>348</v>
      </c>
      <c r="B30" s="217" t="s">
        <v>349</v>
      </c>
      <c r="C30" s="218" t="n">
        <v>10.73</v>
      </c>
      <c r="D30" s="218" t="n">
        <v>8.33</v>
      </c>
      <c r="E30" s="212"/>
    </row>
    <row r="31" customFormat="false" ht="13.8" hidden="false" customHeight="false" outlineLevel="0" collapsed="false">
      <c r="A31" s="216" t="s">
        <v>350</v>
      </c>
      <c r="B31" s="217" t="s">
        <v>351</v>
      </c>
      <c r="C31" s="218" t="n">
        <v>0.07</v>
      </c>
      <c r="D31" s="218" t="n">
        <v>0.06</v>
      </c>
      <c r="E31" s="212"/>
    </row>
    <row r="32" customFormat="false" ht="13.8" hidden="false" customHeight="false" outlineLevel="0" collapsed="false">
      <c r="A32" s="216" t="s">
        <v>352</v>
      </c>
      <c r="B32" s="217" t="s">
        <v>353</v>
      </c>
      <c r="C32" s="218" t="n">
        <v>0.72</v>
      </c>
      <c r="D32" s="218" t="n">
        <v>0.56</v>
      </c>
      <c r="E32" s="212"/>
    </row>
    <row r="33" customFormat="false" ht="13.8" hidden="false" customHeight="false" outlineLevel="0" collapsed="false">
      <c r="A33" s="216" t="s">
        <v>354</v>
      </c>
      <c r="B33" s="217" t="s">
        <v>355</v>
      </c>
      <c r="C33" s="218" t="n">
        <v>1.46</v>
      </c>
      <c r="D33" s="218" t="n">
        <v>0</v>
      </c>
      <c r="E33" s="212"/>
    </row>
    <row r="34" customFormat="false" ht="13.8" hidden="false" customHeight="false" outlineLevel="0" collapsed="false">
      <c r="A34" s="216" t="s">
        <v>356</v>
      </c>
      <c r="B34" s="217" t="s">
        <v>357</v>
      </c>
      <c r="C34" s="218" t="n">
        <v>0.11</v>
      </c>
      <c r="D34" s="218" t="n">
        <v>0.09</v>
      </c>
      <c r="E34" s="212"/>
    </row>
    <row r="35" customFormat="false" ht="13.8" hidden="false" customHeight="false" outlineLevel="0" collapsed="false">
      <c r="A35" s="216" t="s">
        <v>358</v>
      </c>
      <c r="B35" s="217" t="s">
        <v>359</v>
      </c>
      <c r="C35" s="218" t="n">
        <v>7.42</v>
      </c>
      <c r="D35" s="218" t="n">
        <v>5.76</v>
      </c>
      <c r="E35" s="212"/>
    </row>
    <row r="36" customFormat="false" ht="13.8" hidden="false" customHeight="false" outlineLevel="0" collapsed="false">
      <c r="A36" s="216" t="s">
        <v>360</v>
      </c>
      <c r="B36" s="217" t="s">
        <v>361</v>
      </c>
      <c r="C36" s="218" t="n">
        <v>0.03</v>
      </c>
      <c r="D36" s="218" t="n">
        <v>0.03</v>
      </c>
      <c r="E36" s="212"/>
    </row>
    <row r="37" customFormat="false" ht="13.8" hidden="false" customHeight="false" outlineLevel="0" collapsed="false">
      <c r="A37" s="212"/>
      <c r="B37" s="219" t="s">
        <v>180</v>
      </c>
      <c r="C37" s="220" t="n">
        <v>43.25</v>
      </c>
      <c r="D37" s="220" t="n">
        <v>15.52</v>
      </c>
      <c r="E37" s="212"/>
    </row>
    <row r="38" customFormat="false" ht="18" hidden="false" customHeight="true" outlineLevel="0" collapsed="false">
      <c r="A38" s="212"/>
      <c r="B38" s="213" t="s">
        <v>319</v>
      </c>
      <c r="C38" s="213"/>
      <c r="D38" s="212"/>
      <c r="E38" s="212"/>
    </row>
    <row r="39" customFormat="false" ht="13.8" hidden="false" customHeight="false" outlineLevel="0" collapsed="false">
      <c r="A39" s="214" t="s">
        <v>362</v>
      </c>
      <c r="B39" s="215" t="s">
        <v>363</v>
      </c>
      <c r="C39" s="212"/>
      <c r="D39" s="212"/>
      <c r="E39" s="212"/>
    </row>
    <row r="40" customFormat="false" ht="13.8" hidden="false" customHeight="false" outlineLevel="0" collapsed="false">
      <c r="A40" s="216" t="s">
        <v>364</v>
      </c>
      <c r="B40" s="217" t="s">
        <v>365</v>
      </c>
      <c r="C40" s="218" t="n">
        <v>4.72</v>
      </c>
      <c r="D40" s="218" t="n">
        <v>3.67</v>
      </c>
      <c r="E40" s="212"/>
    </row>
    <row r="41" customFormat="false" ht="13.8" hidden="false" customHeight="false" outlineLevel="0" collapsed="false">
      <c r="A41" s="216" t="s">
        <v>366</v>
      </c>
      <c r="B41" s="217" t="s">
        <v>367</v>
      </c>
      <c r="C41" s="218" t="n">
        <v>0.11</v>
      </c>
      <c r="D41" s="218" t="n">
        <v>0.09</v>
      </c>
      <c r="E41" s="212"/>
    </row>
    <row r="42" customFormat="false" ht="13.8" hidden="false" customHeight="false" outlineLevel="0" collapsed="false">
      <c r="A42" s="216" t="s">
        <v>368</v>
      </c>
      <c r="B42" s="217" t="s">
        <v>369</v>
      </c>
      <c r="C42" s="218" t="n">
        <v>5.83</v>
      </c>
      <c r="D42" s="218" t="n">
        <v>4.53</v>
      </c>
      <c r="E42" s="212"/>
    </row>
    <row r="43" customFormat="false" ht="13.8" hidden="false" customHeight="false" outlineLevel="0" collapsed="false">
      <c r="A43" s="216" t="s">
        <v>370</v>
      </c>
      <c r="B43" s="217" t="s">
        <v>371</v>
      </c>
      <c r="C43" s="218" t="n">
        <v>3.98</v>
      </c>
      <c r="D43" s="218" t="n">
        <v>3.09</v>
      </c>
      <c r="E43" s="212"/>
    </row>
    <row r="44" customFormat="false" ht="13.8" hidden="false" customHeight="false" outlineLevel="0" collapsed="false">
      <c r="A44" s="216" t="s">
        <v>372</v>
      </c>
      <c r="B44" s="217" t="s">
        <v>373</v>
      </c>
      <c r="C44" s="218" t="n">
        <v>0.4</v>
      </c>
      <c r="D44" s="218" t="n">
        <v>0.31</v>
      </c>
      <c r="E44" s="212"/>
    </row>
    <row r="45" customFormat="false" ht="13.8" hidden="false" customHeight="false" outlineLevel="0" collapsed="false">
      <c r="A45" s="212"/>
      <c r="B45" s="219" t="s">
        <v>180</v>
      </c>
      <c r="C45" s="220" t="n">
        <v>15.04</v>
      </c>
      <c r="D45" s="220" t="n">
        <v>11.69</v>
      </c>
      <c r="E45" s="212"/>
    </row>
    <row r="46" customFormat="false" ht="18" hidden="false" customHeight="true" outlineLevel="0" collapsed="false">
      <c r="A46" s="212"/>
      <c r="B46" s="213" t="s">
        <v>319</v>
      </c>
      <c r="C46" s="213"/>
      <c r="D46" s="212"/>
      <c r="E46" s="212"/>
    </row>
    <row r="47" customFormat="false" ht="13.8" hidden="false" customHeight="false" outlineLevel="0" collapsed="false">
      <c r="A47" s="214" t="s">
        <v>374</v>
      </c>
      <c r="B47" s="215" t="s">
        <v>375</v>
      </c>
      <c r="C47" s="212"/>
      <c r="D47" s="212"/>
      <c r="E47" s="212"/>
    </row>
    <row r="48" customFormat="false" ht="13.8" hidden="false" customHeight="false" outlineLevel="0" collapsed="false">
      <c r="A48" s="216" t="s">
        <v>376</v>
      </c>
      <c r="B48" s="217" t="s">
        <v>377</v>
      </c>
      <c r="C48" s="218" t="n">
        <v>7.7</v>
      </c>
      <c r="D48" s="218" t="n">
        <v>2.76</v>
      </c>
      <c r="E48" s="212"/>
    </row>
    <row r="49" customFormat="false" ht="19" hidden="false" customHeight="false" outlineLevel="0" collapsed="false">
      <c r="A49" s="216" t="s">
        <v>378</v>
      </c>
      <c r="B49" s="217" t="s">
        <v>379</v>
      </c>
      <c r="C49" s="218" t="n">
        <v>0.4</v>
      </c>
      <c r="D49" s="218" t="n">
        <v>0.31</v>
      </c>
      <c r="E49" s="212"/>
    </row>
    <row r="50" customFormat="false" ht="13.8" hidden="false" customHeight="false" outlineLevel="0" collapsed="false">
      <c r="A50" s="212"/>
      <c r="B50" s="219" t="s">
        <v>180</v>
      </c>
      <c r="C50" s="220" t="n">
        <v>8.1</v>
      </c>
      <c r="D50" s="220" t="n">
        <v>3.07</v>
      </c>
      <c r="E50" s="212"/>
    </row>
    <row r="51" customFormat="false" ht="18" hidden="false" customHeight="true" outlineLevel="0" collapsed="false">
      <c r="A51" s="212"/>
      <c r="B51" s="213" t="s">
        <v>319</v>
      </c>
      <c r="C51" s="213"/>
      <c r="D51" s="212"/>
      <c r="E51" s="212"/>
    </row>
    <row r="52" customFormat="false" ht="30" hidden="false" customHeight="true" outlineLevel="0" collapsed="false">
      <c r="A52" s="212"/>
      <c r="B52" s="221" t="s">
        <v>380</v>
      </c>
      <c r="C52" s="221"/>
      <c r="D52" s="221"/>
      <c r="E52" s="212"/>
    </row>
    <row r="53" customFormat="false" ht="17.25" hidden="false" customHeight="true" outlineLevel="0" collapsed="false">
      <c r="A53" s="212"/>
      <c r="B53" s="221" t="s">
        <v>381</v>
      </c>
      <c r="C53" s="221"/>
      <c r="D53" s="221"/>
      <c r="E53" s="221"/>
    </row>
  </sheetData>
  <mergeCells count="10">
    <mergeCell ref="A6:C6"/>
    <mergeCell ref="A11:B11"/>
    <mergeCell ref="C11:D11"/>
    <mergeCell ref="B13:C13"/>
    <mergeCell ref="B25:C25"/>
    <mergeCell ref="B38:C38"/>
    <mergeCell ref="B46:C46"/>
    <mergeCell ref="B51:C51"/>
    <mergeCell ref="B52:D52"/>
    <mergeCell ref="B53:E53"/>
  </mergeCells>
  <printOptions headings="false" gridLines="false" gridLinesSet="true" horizontalCentered="true" verticalCentered="false"/>
  <pageMargins left="0.7875" right="0.7875" top="0.7875" bottom="0.7875" header="0.7875" footer="0.7875"/>
  <pageSetup paperSize="9" scale="80" firstPageNumber="48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66"/>
  <sheetViews>
    <sheetView showFormulas="false" showGridLines="true" showRowColHeaders="true" showZeros="true" rightToLeft="false" tabSelected="false" showOutlineSymbols="true" defaultGridColor="true" view="normal" topLeftCell="A1" colorId="64" zoomScale="72" zoomScaleNormal="72" zoomScalePageLayoutView="100" workbookViewId="0">
      <selection pane="topLeft" activeCell="A58" activeCellId="0" sqref="A58"/>
    </sheetView>
  </sheetViews>
  <sheetFormatPr defaultColWidth="8.36328125" defaultRowHeight="17.1" zeroHeight="false" outlineLevelRow="0" outlineLevelCol="0"/>
  <cols>
    <col collapsed="false" customWidth="true" hidden="false" outlineLevel="0" max="1" min="1" style="222" width="18.86"/>
    <col collapsed="false" customWidth="true" hidden="false" outlineLevel="0" max="2" min="2" style="223" width="76.67"/>
    <col collapsed="false" customWidth="true" hidden="false" outlineLevel="0" max="3" min="3" style="224" width="6.77"/>
    <col collapsed="false" customWidth="true" hidden="false" outlineLevel="0" max="4" min="4" style="225" width="11.57"/>
    <col collapsed="false" customWidth="true" hidden="false" outlineLevel="0" max="5" min="5" style="161" width="8.49"/>
    <col collapsed="false" customWidth="true" hidden="false" outlineLevel="0" max="6" min="6" style="226" width="12.55"/>
    <col collapsed="false" customWidth="true" hidden="false" outlineLevel="0" max="7" min="7" style="227" width="8.86"/>
    <col collapsed="false" customWidth="true" hidden="false" outlineLevel="0" max="8" min="8" style="228" width="10.46"/>
    <col collapsed="false" customWidth="true" hidden="false" outlineLevel="0" max="9" min="9" style="107" width="12.92"/>
    <col collapsed="false" customWidth="false" hidden="false" outlineLevel="0" max="64" min="10" style="107" width="8.37"/>
    <col collapsed="false" customWidth="true" hidden="false" outlineLevel="0" max="1024" min="1024" style="0" width="8.86"/>
  </cols>
  <sheetData>
    <row r="1" customFormat="false" ht="17.1" hidden="false" customHeight="true" outlineLevel="0" collapsed="false">
      <c r="A1" s="229"/>
      <c r="B1" s="230"/>
      <c r="C1" s="229"/>
      <c r="D1" s="231"/>
      <c r="E1" s="232"/>
      <c r="F1" s="233"/>
      <c r="G1" s="234"/>
      <c r="H1" s="235"/>
    </row>
    <row r="2" customFormat="false" ht="17.1" hidden="false" customHeight="true" outlineLevel="0" collapsed="false">
      <c r="A2" s="229"/>
      <c r="B2" s="230"/>
      <c r="C2" s="232"/>
      <c r="D2" s="236"/>
      <c r="E2" s="232"/>
      <c r="F2" s="233"/>
      <c r="G2" s="234"/>
      <c r="H2" s="235"/>
    </row>
    <row r="3" customFormat="false" ht="17.1" hidden="false" customHeight="true" outlineLevel="0" collapsed="false">
      <c r="A3" s="229"/>
      <c r="B3" s="230"/>
      <c r="C3" s="77"/>
      <c r="D3" s="77"/>
      <c r="E3" s="232"/>
      <c r="F3" s="233"/>
      <c r="G3" s="234"/>
      <c r="H3" s="235"/>
    </row>
    <row r="4" customFormat="false" ht="17.1" hidden="false" customHeight="true" outlineLevel="0" collapsed="false">
      <c r="A4" s="229"/>
      <c r="B4" s="230"/>
      <c r="C4" s="77"/>
      <c r="D4" s="77"/>
      <c r="E4" s="232"/>
      <c r="F4" s="233"/>
      <c r="G4" s="234"/>
      <c r="H4" s="235"/>
    </row>
    <row r="5" customFormat="false" ht="46.15" hidden="false" customHeight="true" outlineLevel="0" collapsed="false">
      <c r="A5" s="229"/>
      <c r="B5" s="230"/>
      <c r="C5" s="77"/>
      <c r="D5" s="77"/>
      <c r="E5" s="232"/>
      <c r="F5" s="233"/>
      <c r="G5" s="234"/>
      <c r="H5" s="235"/>
    </row>
    <row r="6" s="241" customFormat="true" ht="17.1" hidden="false" customHeight="true" outlineLevel="0" collapsed="false">
      <c r="A6" s="11" t="s">
        <v>1</v>
      </c>
      <c r="B6" s="11"/>
      <c r="C6" s="11"/>
      <c r="D6" s="237"/>
      <c r="E6" s="238"/>
      <c r="F6" s="239"/>
      <c r="G6" s="229"/>
      <c r="H6" s="240"/>
    </row>
    <row r="7" customFormat="false" ht="17.1" hidden="false" customHeight="true" outlineLevel="0" collapsed="false">
      <c r="A7" s="76" t="s">
        <v>382</v>
      </c>
      <c r="B7" s="76"/>
      <c r="C7" s="76"/>
      <c r="D7" s="242"/>
      <c r="E7" s="238"/>
      <c r="F7" s="239"/>
      <c r="G7" s="229"/>
      <c r="H7" s="240"/>
    </row>
    <row r="8" customFormat="false" ht="17.1" hidden="false" customHeight="true" outlineLevel="0" collapsed="false">
      <c r="A8" s="76" t="s">
        <v>3</v>
      </c>
      <c r="B8" s="76"/>
      <c r="C8" s="76"/>
      <c r="D8" s="242"/>
      <c r="E8" s="238"/>
      <c r="F8" s="239"/>
      <c r="G8" s="229"/>
      <c r="H8" s="240"/>
    </row>
    <row r="9" customFormat="false" ht="17.1" hidden="false" customHeight="true" outlineLevel="0" collapsed="false">
      <c r="A9" s="76" t="s">
        <v>4</v>
      </c>
      <c r="B9" s="76"/>
      <c r="C9" s="76"/>
      <c r="D9" s="242"/>
      <c r="E9" s="238"/>
      <c r="F9" s="239" t="n">
        <f aca="false">SUM(F12:F57)</f>
        <v>0</v>
      </c>
      <c r="G9" s="229"/>
      <c r="H9" s="240"/>
    </row>
    <row r="10" customFormat="false" ht="17.1" hidden="false" customHeight="true" outlineLevel="0" collapsed="false">
      <c r="A10" s="79"/>
      <c r="B10" s="243"/>
      <c r="C10" s="79"/>
      <c r="D10" s="244"/>
      <c r="E10" s="245"/>
      <c r="F10" s="246"/>
      <c r="G10" s="234"/>
      <c r="H10" s="235"/>
    </row>
    <row r="11" customFormat="false" ht="17.1" hidden="false" customHeight="true" outlineLevel="0" collapsed="false">
      <c r="A11" s="247" t="s">
        <v>383</v>
      </c>
      <c r="B11" s="247" t="s">
        <v>384</v>
      </c>
      <c r="C11" s="247" t="s">
        <v>385</v>
      </c>
      <c r="D11" s="247" t="s">
        <v>386</v>
      </c>
      <c r="E11" s="247" t="s">
        <v>387</v>
      </c>
      <c r="F11" s="247" t="s">
        <v>388</v>
      </c>
      <c r="G11" s="247" t="s">
        <v>305</v>
      </c>
      <c r="H11" s="247" t="s">
        <v>389</v>
      </c>
    </row>
    <row r="12" customFormat="false" ht="15" hidden="false" customHeight="false" outlineLevel="0" collapsed="false">
      <c r="A12" s="248" t="s">
        <v>390</v>
      </c>
      <c r="B12" s="249" t="s">
        <v>194</v>
      </c>
      <c r="C12" s="250" t="s">
        <v>146</v>
      </c>
      <c r="D12" s="250"/>
      <c r="E12" s="251" t="n">
        <v>222</v>
      </c>
      <c r="F12" s="250" t="n">
        <f aca="false">D12*E12</f>
        <v>0</v>
      </c>
      <c r="G12" s="252" t="e">
        <f aca="false">F12/$F$9</f>
        <v>#DIV/0!</v>
      </c>
      <c r="H12" s="252" t="e">
        <f aca="false">G12</f>
        <v>#DIV/0!</v>
      </c>
    </row>
    <row r="13" customFormat="false" ht="17.1" hidden="false" customHeight="true" outlineLevel="0" collapsed="false">
      <c r="A13" s="253" t="s">
        <v>391</v>
      </c>
      <c r="B13" s="254" t="s">
        <v>290</v>
      </c>
      <c r="C13" s="253" t="s">
        <v>146</v>
      </c>
      <c r="D13" s="255"/>
      <c r="E13" s="251" t="n">
        <v>311.75</v>
      </c>
      <c r="F13" s="250" t="n">
        <f aca="false">D13*E13</f>
        <v>0</v>
      </c>
      <c r="G13" s="252" t="e">
        <f aca="false">F13/$F$9</f>
        <v>#DIV/0!</v>
      </c>
      <c r="H13" s="252" t="e">
        <f aca="false">G13+H12</f>
        <v>#DIV/0!</v>
      </c>
    </row>
    <row r="14" customFormat="false" ht="17.1" hidden="false" customHeight="true" outlineLevel="0" collapsed="false">
      <c r="A14" s="248" t="s">
        <v>392</v>
      </c>
      <c r="B14" s="249" t="s">
        <v>291</v>
      </c>
      <c r="C14" s="253" t="s">
        <v>146</v>
      </c>
      <c r="D14" s="255"/>
      <c r="E14" s="251" t="n">
        <v>311.75</v>
      </c>
      <c r="F14" s="250" t="n">
        <f aca="false">D14*E14</f>
        <v>0</v>
      </c>
      <c r="G14" s="252" t="e">
        <f aca="false">F14/$F$9</f>
        <v>#DIV/0!</v>
      </c>
      <c r="H14" s="252" t="e">
        <f aca="false">G14+H13</f>
        <v>#DIV/0!</v>
      </c>
    </row>
    <row r="15" customFormat="false" ht="24" hidden="false" customHeight="false" outlineLevel="0" collapsed="false">
      <c r="A15" s="248" t="s">
        <v>288</v>
      </c>
      <c r="B15" s="249" t="s">
        <v>287</v>
      </c>
      <c r="C15" s="253" t="s">
        <v>24</v>
      </c>
      <c r="D15" s="251"/>
      <c r="E15" s="251" t="n">
        <v>69</v>
      </c>
      <c r="F15" s="250" t="n">
        <f aca="false">D15*E15</f>
        <v>0</v>
      </c>
      <c r="G15" s="252" t="e">
        <f aca="false">F15/$F$9</f>
        <v>#DIV/0!</v>
      </c>
      <c r="H15" s="252" t="e">
        <f aca="false">G15+H14</f>
        <v>#DIV/0!</v>
      </c>
    </row>
    <row r="16" customFormat="false" ht="17.1" hidden="false" customHeight="true" outlineLevel="0" collapsed="false">
      <c r="A16" s="253" t="s">
        <v>393</v>
      </c>
      <c r="B16" s="256" t="s">
        <v>196</v>
      </c>
      <c r="C16" s="250" t="s">
        <v>146</v>
      </c>
      <c r="D16" s="251"/>
      <c r="E16" s="251" t="n">
        <v>59</v>
      </c>
      <c r="F16" s="250" t="n">
        <f aca="false">D16*E16</f>
        <v>0</v>
      </c>
      <c r="G16" s="252" t="e">
        <f aca="false">F16/$F$9</f>
        <v>#DIV/0!</v>
      </c>
      <c r="H16" s="252" t="e">
        <f aca="false">G16+H15</f>
        <v>#DIV/0!</v>
      </c>
    </row>
    <row r="17" customFormat="false" ht="17.1" hidden="false" customHeight="true" outlineLevel="0" collapsed="false">
      <c r="A17" s="257" t="s">
        <v>273</v>
      </c>
      <c r="B17" s="258" t="s">
        <v>274</v>
      </c>
      <c r="C17" s="250" t="s">
        <v>24</v>
      </c>
      <c r="D17" s="259"/>
      <c r="E17" s="251" t="n">
        <v>59</v>
      </c>
      <c r="F17" s="250" t="n">
        <f aca="false">D17*E17</f>
        <v>0</v>
      </c>
      <c r="G17" s="252" t="e">
        <f aca="false">F17/$F$9</f>
        <v>#DIV/0!</v>
      </c>
      <c r="H17" s="252" t="e">
        <f aca="false">G17+H16</f>
        <v>#DIV/0!</v>
      </c>
    </row>
    <row r="18" customFormat="false" ht="17.1" hidden="false" customHeight="true" outlineLevel="0" collapsed="false">
      <c r="A18" s="253" t="s">
        <v>394</v>
      </c>
      <c r="B18" s="249" t="s">
        <v>204</v>
      </c>
      <c r="C18" s="253" t="s">
        <v>130</v>
      </c>
      <c r="D18" s="250"/>
      <c r="E18" s="251" t="n">
        <v>222</v>
      </c>
      <c r="F18" s="250" t="n">
        <f aca="false">D18*E18</f>
        <v>0</v>
      </c>
      <c r="G18" s="252" t="e">
        <f aca="false">F18/$F$9</f>
        <v>#DIV/0!</v>
      </c>
      <c r="H18" s="252" t="e">
        <f aca="false">G18+H17</f>
        <v>#DIV/0!</v>
      </c>
    </row>
    <row r="19" customFormat="false" ht="15" hidden="false" customHeight="false" outlineLevel="0" collapsed="false">
      <c r="A19" s="253" t="s">
        <v>395</v>
      </c>
      <c r="B19" s="256" t="s">
        <v>190</v>
      </c>
      <c r="C19" s="250" t="s">
        <v>24</v>
      </c>
      <c r="D19" s="250"/>
      <c r="E19" s="251" t="n">
        <v>12</v>
      </c>
      <c r="F19" s="250" t="n">
        <f aca="false">D19*E19</f>
        <v>0</v>
      </c>
      <c r="G19" s="252" t="e">
        <f aca="false">F19/$F$9</f>
        <v>#DIV/0!</v>
      </c>
      <c r="H19" s="252" t="e">
        <f aca="false">G19+H18</f>
        <v>#DIV/0!</v>
      </c>
    </row>
    <row r="20" customFormat="false" ht="17.1" hidden="false" customHeight="true" outlineLevel="0" collapsed="false">
      <c r="A20" s="253" t="s">
        <v>396</v>
      </c>
      <c r="B20" s="256" t="s">
        <v>397</v>
      </c>
      <c r="C20" s="253" t="s">
        <v>24</v>
      </c>
      <c r="D20" s="259"/>
      <c r="E20" s="251" t="n">
        <v>1</v>
      </c>
      <c r="F20" s="250" t="n">
        <f aca="false">D20*E20</f>
        <v>0</v>
      </c>
      <c r="G20" s="252" t="e">
        <f aca="false">F20/$F$9</f>
        <v>#DIV/0!</v>
      </c>
      <c r="H20" s="252" t="e">
        <f aca="false">G20+H19</f>
        <v>#DIV/0!</v>
      </c>
    </row>
    <row r="21" customFormat="false" ht="15" hidden="false" customHeight="false" outlineLevel="0" collapsed="false">
      <c r="A21" s="253" t="s">
        <v>398</v>
      </c>
      <c r="B21" s="254" t="s">
        <v>286</v>
      </c>
      <c r="C21" s="253" t="s">
        <v>24</v>
      </c>
      <c r="D21" s="251"/>
      <c r="E21" s="251" t="n">
        <v>3</v>
      </c>
      <c r="F21" s="250" t="n">
        <f aca="false">D21*E21</f>
        <v>0</v>
      </c>
      <c r="G21" s="252" t="e">
        <f aca="false">F21/$F$9</f>
        <v>#DIV/0!</v>
      </c>
      <c r="H21" s="252" t="e">
        <f aca="false">G21+H20</f>
        <v>#DIV/0!</v>
      </c>
    </row>
    <row r="22" customFormat="false" ht="15" hidden="false" customHeight="false" outlineLevel="0" collapsed="false">
      <c r="A22" s="253" t="s">
        <v>399</v>
      </c>
      <c r="B22" s="249" t="s">
        <v>206</v>
      </c>
      <c r="C22" s="253" t="s">
        <v>130</v>
      </c>
      <c r="D22" s="250"/>
      <c r="E22" s="251" t="n">
        <v>121</v>
      </c>
      <c r="F22" s="250" t="n">
        <f aca="false">D22*E22</f>
        <v>0</v>
      </c>
      <c r="G22" s="252" t="e">
        <f aca="false">F22/$F$9</f>
        <v>#DIV/0!</v>
      </c>
      <c r="H22" s="252" t="e">
        <f aca="false">G22+H21</f>
        <v>#DIV/0!</v>
      </c>
    </row>
    <row r="23" customFormat="false" ht="24" hidden="false" customHeight="false" outlineLevel="0" collapsed="false">
      <c r="A23" s="253" t="s">
        <v>400</v>
      </c>
      <c r="B23" s="254" t="s">
        <v>224</v>
      </c>
      <c r="C23" s="250" t="s">
        <v>24</v>
      </c>
      <c r="D23" s="250"/>
      <c r="E23" s="251" t="n">
        <v>16</v>
      </c>
      <c r="F23" s="250" t="n">
        <f aca="false">D23*E23</f>
        <v>0</v>
      </c>
      <c r="G23" s="252" t="e">
        <f aca="false">F23/$F$9</f>
        <v>#DIV/0!</v>
      </c>
      <c r="H23" s="252" t="e">
        <f aca="false">G23+H22</f>
        <v>#DIV/0!</v>
      </c>
    </row>
    <row r="24" customFormat="false" ht="24" hidden="false" customHeight="false" outlineLevel="0" collapsed="false">
      <c r="A24" s="253" t="s">
        <v>292</v>
      </c>
      <c r="B24" s="254" t="s">
        <v>84</v>
      </c>
      <c r="C24" s="253" t="s">
        <v>24</v>
      </c>
      <c r="D24" s="251"/>
      <c r="E24" s="251" t="n">
        <v>1</v>
      </c>
      <c r="F24" s="250" t="n">
        <f aca="false">D24*E24</f>
        <v>0</v>
      </c>
      <c r="G24" s="252" t="e">
        <f aca="false">F24/$F$9</f>
        <v>#DIV/0!</v>
      </c>
      <c r="H24" s="252" t="e">
        <f aca="false">G24+H23</f>
        <v>#DIV/0!</v>
      </c>
    </row>
    <row r="25" customFormat="false" ht="15" hidden="false" customHeight="false" outlineLevel="0" collapsed="false">
      <c r="A25" s="253" t="s">
        <v>289</v>
      </c>
      <c r="B25" s="254" t="s">
        <v>80</v>
      </c>
      <c r="C25" s="253" t="s">
        <v>130</v>
      </c>
      <c r="D25" s="251"/>
      <c r="E25" s="251" t="n">
        <v>311.75</v>
      </c>
      <c r="F25" s="250" t="n">
        <f aca="false">D25*E25</f>
        <v>0</v>
      </c>
      <c r="G25" s="252" t="e">
        <f aca="false">F25/$F$9</f>
        <v>#DIV/0!</v>
      </c>
      <c r="H25" s="252" t="e">
        <f aca="false">G25+H24</f>
        <v>#DIV/0!</v>
      </c>
    </row>
    <row r="26" customFormat="false" ht="24" hidden="false" customHeight="false" outlineLevel="0" collapsed="false">
      <c r="A26" s="248" t="s">
        <v>401</v>
      </c>
      <c r="B26" s="249" t="s">
        <v>182</v>
      </c>
      <c r="C26" s="250" t="s">
        <v>24</v>
      </c>
      <c r="D26" s="250"/>
      <c r="E26" s="251" t="n">
        <v>12</v>
      </c>
      <c r="F26" s="250" t="n">
        <f aca="false">D26*E26</f>
        <v>0</v>
      </c>
      <c r="G26" s="252" t="e">
        <f aca="false">F26/$F$9</f>
        <v>#DIV/0!</v>
      </c>
      <c r="H26" s="252" t="e">
        <f aca="false">G26+H25</f>
        <v>#DIV/0!</v>
      </c>
    </row>
    <row r="27" customFormat="false" ht="17.1" hidden="false" customHeight="true" outlineLevel="0" collapsed="false">
      <c r="A27" s="253" t="s">
        <v>282</v>
      </c>
      <c r="B27" s="254" t="s">
        <v>283</v>
      </c>
      <c r="C27" s="253" t="s">
        <v>24</v>
      </c>
      <c r="D27" s="251"/>
      <c r="E27" s="251" t="n">
        <v>18</v>
      </c>
      <c r="F27" s="250" t="n">
        <f aca="false">D27*E27</f>
        <v>0</v>
      </c>
      <c r="G27" s="252" t="e">
        <f aca="false">F27/$F$9</f>
        <v>#DIV/0!</v>
      </c>
      <c r="H27" s="252" t="e">
        <f aca="false">G27+H26</f>
        <v>#DIV/0!</v>
      </c>
    </row>
    <row r="28" customFormat="false" ht="24" hidden="false" customHeight="false" outlineLevel="0" collapsed="false">
      <c r="A28" s="253" t="s">
        <v>402</v>
      </c>
      <c r="B28" s="254" t="s">
        <v>203</v>
      </c>
      <c r="C28" s="250" t="s">
        <v>24</v>
      </c>
      <c r="D28" s="250"/>
      <c r="E28" s="251" t="n">
        <v>222</v>
      </c>
      <c r="F28" s="250" t="n">
        <f aca="false">D28*E28</f>
        <v>0</v>
      </c>
      <c r="G28" s="252" t="e">
        <f aca="false">F28/$F$9</f>
        <v>#DIV/0!</v>
      </c>
      <c r="H28" s="252" t="e">
        <f aca="false">G28+H27</f>
        <v>#DIV/0!</v>
      </c>
    </row>
    <row r="29" customFormat="false" ht="24" hidden="false" customHeight="false" outlineLevel="0" collapsed="false">
      <c r="A29" s="248" t="s">
        <v>297</v>
      </c>
      <c r="B29" s="249" t="s">
        <v>298</v>
      </c>
      <c r="C29" s="253" t="s">
        <v>24</v>
      </c>
      <c r="D29" s="251"/>
      <c r="E29" s="251" t="n">
        <v>1</v>
      </c>
      <c r="F29" s="250" t="n">
        <f aca="false">D29*E29</f>
        <v>0</v>
      </c>
      <c r="G29" s="252" t="e">
        <f aca="false">F29/$F$9</f>
        <v>#DIV/0!</v>
      </c>
      <c r="H29" s="252" t="e">
        <f aca="false">G29+H28</f>
        <v>#DIV/0!</v>
      </c>
    </row>
    <row r="30" customFormat="false" ht="35" hidden="false" customHeight="false" outlineLevel="0" collapsed="false">
      <c r="A30" s="260" t="s">
        <v>403</v>
      </c>
      <c r="B30" s="258" t="s">
        <v>263</v>
      </c>
      <c r="C30" s="250" t="s">
        <v>24</v>
      </c>
      <c r="D30" s="259"/>
      <c r="E30" s="251" t="n">
        <f aca="false">10+14+28+7+6</f>
        <v>65</v>
      </c>
      <c r="F30" s="250" t="n">
        <f aca="false">D30*E30</f>
        <v>0</v>
      </c>
      <c r="G30" s="252" t="e">
        <f aca="false">F30/$F$9</f>
        <v>#DIV/0!</v>
      </c>
      <c r="H30" s="252" t="e">
        <f aca="false">G30+H29</f>
        <v>#DIV/0!</v>
      </c>
    </row>
    <row r="31" customFormat="false" ht="35" hidden="false" customHeight="false" outlineLevel="0" collapsed="false">
      <c r="A31" s="253" t="s">
        <v>404</v>
      </c>
      <c r="B31" s="256" t="s">
        <v>405</v>
      </c>
      <c r="C31" s="250" t="s">
        <v>24</v>
      </c>
      <c r="D31" s="259"/>
      <c r="E31" s="251" t="n">
        <f aca="false">23+8+8+8+8</f>
        <v>55</v>
      </c>
      <c r="F31" s="250" t="n">
        <f aca="false">D31*E31</f>
        <v>0</v>
      </c>
      <c r="G31" s="252" t="e">
        <f aca="false">F31/$F$9</f>
        <v>#DIV/0!</v>
      </c>
      <c r="H31" s="252" t="e">
        <f aca="false">G31+H30</f>
        <v>#DIV/0!</v>
      </c>
    </row>
    <row r="32" customFormat="false" ht="17.1" hidden="false" customHeight="true" outlineLevel="0" collapsed="false">
      <c r="A32" s="253" t="s">
        <v>406</v>
      </c>
      <c r="B32" s="254" t="s">
        <v>407</v>
      </c>
      <c r="C32" s="253" t="s">
        <v>146</v>
      </c>
      <c r="D32" s="255"/>
      <c r="E32" s="251" t="n">
        <v>20</v>
      </c>
      <c r="F32" s="250" t="n">
        <f aca="false">D32*E32</f>
        <v>0</v>
      </c>
      <c r="G32" s="252" t="e">
        <f aca="false">F32/$F$9</f>
        <v>#DIV/0!</v>
      </c>
      <c r="H32" s="252" t="e">
        <f aca="false">G32+H31</f>
        <v>#DIV/0!</v>
      </c>
    </row>
    <row r="33" customFormat="false" ht="24" hidden="false" customHeight="false" outlineLevel="0" collapsed="false">
      <c r="A33" s="248" t="s">
        <v>408</v>
      </c>
      <c r="B33" s="249" t="s">
        <v>300</v>
      </c>
      <c r="C33" s="253" t="s">
        <v>24</v>
      </c>
      <c r="D33" s="251"/>
      <c r="E33" s="251" t="n">
        <v>8</v>
      </c>
      <c r="F33" s="250" t="n">
        <f aca="false">D33*E33</f>
        <v>0</v>
      </c>
      <c r="G33" s="252" t="e">
        <f aca="false">F33/$F$9</f>
        <v>#DIV/0!</v>
      </c>
      <c r="H33" s="252" t="e">
        <f aca="false">G33+H32</f>
        <v>#DIV/0!</v>
      </c>
    </row>
    <row r="34" customFormat="false" ht="17.1" hidden="false" customHeight="true" outlineLevel="0" collapsed="false">
      <c r="A34" s="248" t="s">
        <v>409</v>
      </c>
      <c r="B34" s="249" t="s">
        <v>214</v>
      </c>
      <c r="C34" s="250" t="s">
        <v>146</v>
      </c>
      <c r="D34" s="251"/>
      <c r="E34" s="251" t="n">
        <f aca="false">10+14+28+7+6</f>
        <v>65</v>
      </c>
      <c r="F34" s="250" t="n">
        <f aca="false">D34*E34</f>
        <v>0</v>
      </c>
      <c r="G34" s="252" t="e">
        <f aca="false">F34/$F$9</f>
        <v>#DIV/0!</v>
      </c>
      <c r="H34" s="252" t="e">
        <f aca="false">G34+H33</f>
        <v>#DIV/0!</v>
      </c>
    </row>
    <row r="35" customFormat="false" ht="24" hidden="false" customHeight="false" outlineLevel="0" collapsed="false">
      <c r="A35" s="253" t="s">
        <v>410</v>
      </c>
      <c r="B35" s="254" t="s">
        <v>192</v>
      </c>
      <c r="C35" s="250" t="s">
        <v>24</v>
      </c>
      <c r="D35" s="250"/>
      <c r="E35" s="251" t="n">
        <v>59</v>
      </c>
      <c r="F35" s="250" t="n">
        <f aca="false">D35*E35</f>
        <v>0</v>
      </c>
      <c r="G35" s="252" t="e">
        <f aca="false">F35/$F$9</f>
        <v>#DIV/0!</v>
      </c>
      <c r="H35" s="252" t="e">
        <f aca="false">G35+H34</f>
        <v>#DIV/0!</v>
      </c>
    </row>
    <row r="36" customFormat="false" ht="24" hidden="false" customHeight="false" outlineLevel="0" collapsed="false">
      <c r="A36" s="253" t="s">
        <v>411</v>
      </c>
      <c r="B36" s="254" t="s">
        <v>208</v>
      </c>
      <c r="C36" s="250" t="s">
        <v>24</v>
      </c>
      <c r="D36" s="250"/>
      <c r="E36" s="251" t="n">
        <v>26</v>
      </c>
      <c r="F36" s="250" t="n">
        <f aca="false">D36*E36</f>
        <v>0</v>
      </c>
      <c r="G36" s="252" t="e">
        <f aca="false">F36/$F$9</f>
        <v>#DIV/0!</v>
      </c>
      <c r="H36" s="252" t="e">
        <f aca="false">G36+H35</f>
        <v>#DIV/0!</v>
      </c>
    </row>
    <row r="37" customFormat="false" ht="17.1" hidden="false" customHeight="true" outlineLevel="0" collapsed="false">
      <c r="A37" s="253" t="s">
        <v>412</v>
      </c>
      <c r="B37" s="254" t="s">
        <v>413</v>
      </c>
      <c r="C37" s="253" t="s">
        <v>146</v>
      </c>
      <c r="D37" s="255"/>
      <c r="E37" s="251" t="n">
        <v>20</v>
      </c>
      <c r="F37" s="250" t="n">
        <f aca="false">D37*E37</f>
        <v>0</v>
      </c>
      <c r="G37" s="252" t="e">
        <f aca="false">F37/$F$9</f>
        <v>#DIV/0!</v>
      </c>
      <c r="H37" s="252" t="e">
        <f aca="false">G37+H36</f>
        <v>#DIV/0!</v>
      </c>
    </row>
    <row r="38" customFormat="false" ht="17.1" hidden="false" customHeight="true" outlineLevel="0" collapsed="false">
      <c r="A38" s="253" t="s">
        <v>414</v>
      </c>
      <c r="B38" s="254" t="s">
        <v>229</v>
      </c>
      <c r="C38" s="250" t="s">
        <v>146</v>
      </c>
      <c r="D38" s="251"/>
      <c r="E38" s="251" t="n">
        <v>23</v>
      </c>
      <c r="F38" s="250" t="n">
        <f aca="false">D38*E38</f>
        <v>0</v>
      </c>
      <c r="G38" s="252" t="e">
        <f aca="false">F38/$F$9</f>
        <v>#DIV/0!</v>
      </c>
      <c r="H38" s="252" t="e">
        <f aca="false">G38+H37</f>
        <v>#DIV/0!</v>
      </c>
    </row>
    <row r="39" customFormat="false" ht="24" hidden="false" customHeight="false" outlineLevel="0" collapsed="false">
      <c r="A39" s="253" t="s">
        <v>415</v>
      </c>
      <c r="B39" s="261" t="s">
        <v>299</v>
      </c>
      <c r="C39" s="253" t="s">
        <v>24</v>
      </c>
      <c r="D39" s="251"/>
      <c r="E39" s="251" t="n">
        <v>16</v>
      </c>
      <c r="F39" s="250" t="n">
        <f aca="false">D39*E39</f>
        <v>0</v>
      </c>
      <c r="G39" s="252" t="e">
        <f aca="false">F39/$F$9</f>
        <v>#DIV/0!</v>
      </c>
      <c r="H39" s="252" t="e">
        <f aca="false">G39+H38</f>
        <v>#DIV/0!</v>
      </c>
    </row>
    <row r="40" customFormat="false" ht="17.1" hidden="false" customHeight="true" outlineLevel="0" collapsed="false">
      <c r="A40" s="248" t="s">
        <v>416</v>
      </c>
      <c r="B40" s="249" t="s">
        <v>228</v>
      </c>
      <c r="C40" s="250" t="s">
        <v>227</v>
      </c>
      <c r="D40" s="250"/>
      <c r="E40" s="251" t="n">
        <v>100</v>
      </c>
      <c r="F40" s="250" t="n">
        <f aca="false">D40*E40</f>
        <v>0</v>
      </c>
      <c r="G40" s="252" t="e">
        <f aca="false">F40/$F$9</f>
        <v>#DIV/0!</v>
      </c>
      <c r="H40" s="252" t="e">
        <f aca="false">G40+H39</f>
        <v>#DIV/0!</v>
      </c>
    </row>
    <row r="41" customFormat="false" ht="24" hidden="false" customHeight="false" outlineLevel="0" collapsed="false">
      <c r="A41" s="253" t="s">
        <v>417</v>
      </c>
      <c r="B41" s="256" t="s">
        <v>279</v>
      </c>
      <c r="C41" s="253" t="s">
        <v>130</v>
      </c>
      <c r="D41" s="259"/>
      <c r="E41" s="251" t="n">
        <v>15</v>
      </c>
      <c r="F41" s="250" t="n">
        <f aca="false">D41*E41</f>
        <v>0</v>
      </c>
      <c r="G41" s="252" t="e">
        <f aca="false">F41/$F$9</f>
        <v>#DIV/0!</v>
      </c>
      <c r="H41" s="252" t="e">
        <f aca="false">G41+H40</f>
        <v>#DIV/0!</v>
      </c>
    </row>
    <row r="42" customFormat="false" ht="17.1" hidden="false" customHeight="true" outlineLevel="0" collapsed="false">
      <c r="A42" s="253" t="s">
        <v>418</v>
      </c>
      <c r="B42" s="254" t="s">
        <v>210</v>
      </c>
      <c r="C42" s="250" t="s">
        <v>24</v>
      </c>
      <c r="D42" s="250"/>
      <c r="E42" s="251" t="n">
        <v>26</v>
      </c>
      <c r="F42" s="250" t="n">
        <f aca="false">D42*E42</f>
        <v>0</v>
      </c>
      <c r="G42" s="252" t="e">
        <f aca="false">F42/$F$9</f>
        <v>#DIV/0!</v>
      </c>
      <c r="H42" s="252" t="e">
        <f aca="false">G42+H41</f>
        <v>#DIV/0!</v>
      </c>
    </row>
    <row r="43" customFormat="false" ht="17.1" hidden="false" customHeight="true" outlineLevel="0" collapsed="false">
      <c r="A43" s="248" t="s">
        <v>419</v>
      </c>
      <c r="B43" s="249" t="s">
        <v>198</v>
      </c>
      <c r="C43" s="250" t="s">
        <v>24</v>
      </c>
      <c r="D43" s="250"/>
      <c r="E43" s="251" t="n">
        <v>2</v>
      </c>
      <c r="F43" s="250" t="n">
        <f aca="false">D43*E43</f>
        <v>0</v>
      </c>
      <c r="G43" s="252" t="e">
        <f aca="false">F43/$F$9</f>
        <v>#DIV/0!</v>
      </c>
      <c r="H43" s="252" t="e">
        <f aca="false">G43+H42</f>
        <v>#DIV/0!</v>
      </c>
    </row>
    <row r="44" customFormat="false" ht="24" hidden="false" customHeight="false" outlineLevel="0" collapsed="false">
      <c r="A44" s="248" t="s">
        <v>420</v>
      </c>
      <c r="B44" s="249" t="s">
        <v>200</v>
      </c>
      <c r="C44" s="250" t="s">
        <v>24</v>
      </c>
      <c r="D44" s="250"/>
      <c r="E44" s="251" t="n">
        <v>2</v>
      </c>
      <c r="F44" s="250" t="n">
        <f aca="false">D44*E44</f>
        <v>0</v>
      </c>
      <c r="G44" s="252" t="e">
        <f aca="false">F44/$F$9</f>
        <v>#DIV/0!</v>
      </c>
      <c r="H44" s="252" t="e">
        <f aca="false">G44+H43</f>
        <v>#DIV/0!</v>
      </c>
    </row>
    <row r="45" customFormat="false" ht="17.1" hidden="false" customHeight="true" outlineLevel="0" collapsed="false">
      <c r="A45" s="253" t="s">
        <v>421</v>
      </c>
      <c r="B45" s="249" t="s">
        <v>186</v>
      </c>
      <c r="C45" s="250" t="s">
        <v>146</v>
      </c>
      <c r="D45" s="250"/>
      <c r="E45" s="251" t="n">
        <v>12</v>
      </c>
      <c r="F45" s="250" t="n">
        <f aca="false">D45*E45</f>
        <v>0</v>
      </c>
      <c r="G45" s="252" t="e">
        <f aca="false">F45/$F$9</f>
        <v>#DIV/0!</v>
      </c>
      <c r="H45" s="252" t="e">
        <f aca="false">G45+H44</f>
        <v>#DIV/0!</v>
      </c>
    </row>
    <row r="46" customFormat="false" ht="17.1" hidden="false" customHeight="true" outlineLevel="0" collapsed="false">
      <c r="A46" s="253" t="s">
        <v>422</v>
      </c>
      <c r="B46" s="256" t="s">
        <v>269</v>
      </c>
      <c r="C46" s="250" t="s">
        <v>146</v>
      </c>
      <c r="D46" s="251"/>
      <c r="E46" s="251" t="n">
        <v>23</v>
      </c>
      <c r="F46" s="250" t="n">
        <f aca="false">D46*E46</f>
        <v>0</v>
      </c>
      <c r="G46" s="252" t="e">
        <f aca="false">F46/$F$9</f>
        <v>#DIV/0!</v>
      </c>
      <c r="H46" s="252" t="e">
        <f aca="false">G46+H45</f>
        <v>#DIV/0!</v>
      </c>
    </row>
    <row r="47" customFormat="false" ht="15" hidden="false" customHeight="false" outlineLevel="0" collapsed="false">
      <c r="A47" s="262" t="s">
        <v>423</v>
      </c>
      <c r="B47" s="258" t="s">
        <v>220</v>
      </c>
      <c r="C47" s="262" t="s">
        <v>81</v>
      </c>
      <c r="D47" s="263"/>
      <c r="E47" s="264" t="n">
        <v>15</v>
      </c>
      <c r="F47" s="250" t="n">
        <f aca="false">D47*E47</f>
        <v>0</v>
      </c>
      <c r="G47" s="252" t="e">
        <f aca="false">F47/$F$9</f>
        <v>#DIV/0!</v>
      </c>
      <c r="H47" s="252" t="e">
        <f aca="false">G47+H46</f>
        <v>#DIV/0!</v>
      </c>
    </row>
    <row r="48" customFormat="false" ht="17.1" hidden="false" customHeight="true" outlineLevel="0" collapsed="false">
      <c r="A48" s="253" t="s">
        <v>424</v>
      </c>
      <c r="B48" s="249" t="s">
        <v>185</v>
      </c>
      <c r="C48" s="250" t="s">
        <v>146</v>
      </c>
      <c r="D48" s="250"/>
      <c r="E48" s="251" t="n">
        <v>12</v>
      </c>
      <c r="F48" s="250" t="n">
        <f aca="false">D48*E48</f>
        <v>0</v>
      </c>
      <c r="G48" s="252" t="e">
        <f aca="false">F48/$F$9</f>
        <v>#DIV/0!</v>
      </c>
      <c r="H48" s="252" t="e">
        <f aca="false">G48+H47</f>
        <v>#DIV/0!</v>
      </c>
    </row>
    <row r="49" customFormat="false" ht="17.1" hidden="false" customHeight="true" outlineLevel="0" collapsed="false">
      <c r="A49" s="248" t="s">
        <v>425</v>
      </c>
      <c r="B49" s="249" t="s">
        <v>293</v>
      </c>
      <c r="C49" s="253" t="s">
        <v>146</v>
      </c>
      <c r="D49" s="255"/>
      <c r="E49" s="251" t="n">
        <v>1</v>
      </c>
      <c r="F49" s="250" t="n">
        <f aca="false">D49*E49</f>
        <v>0</v>
      </c>
      <c r="G49" s="252" t="e">
        <f aca="false">F49/$F$9</f>
        <v>#DIV/0!</v>
      </c>
      <c r="H49" s="252" t="e">
        <f aca="false">G49+H48</f>
        <v>#DIV/0!</v>
      </c>
    </row>
    <row r="50" customFormat="false" ht="17.1" hidden="false" customHeight="true" outlineLevel="0" collapsed="false">
      <c r="A50" s="248" t="s">
        <v>426</v>
      </c>
      <c r="B50" s="249" t="s">
        <v>294</v>
      </c>
      <c r="C50" s="253" t="s">
        <v>146</v>
      </c>
      <c r="D50" s="255"/>
      <c r="E50" s="251" t="n">
        <v>1</v>
      </c>
      <c r="F50" s="250" t="n">
        <f aca="false">D50*E50</f>
        <v>0</v>
      </c>
      <c r="G50" s="252" t="e">
        <f aca="false">F50/$F$9</f>
        <v>#DIV/0!</v>
      </c>
      <c r="H50" s="252" t="e">
        <f aca="false">G50+H49</f>
        <v>#DIV/0!</v>
      </c>
    </row>
    <row r="51" customFormat="false" ht="24" hidden="false" customHeight="false" outlineLevel="0" collapsed="false">
      <c r="A51" s="248" t="s">
        <v>427</v>
      </c>
      <c r="B51" s="249" t="s">
        <v>277</v>
      </c>
      <c r="C51" s="250" t="s">
        <v>24</v>
      </c>
      <c r="D51" s="259"/>
      <c r="E51" s="251" t="n">
        <v>15</v>
      </c>
      <c r="F51" s="250" t="n">
        <f aca="false">D51*E51</f>
        <v>0</v>
      </c>
      <c r="G51" s="252" t="e">
        <f aca="false">F51/$F$9</f>
        <v>#DIV/0!</v>
      </c>
      <c r="H51" s="252" t="e">
        <f aca="false">G51+H50</f>
        <v>#DIV/0!</v>
      </c>
    </row>
    <row r="52" customFormat="false" ht="18" hidden="false" customHeight="true" outlineLevel="0" collapsed="false">
      <c r="A52" s="248" t="s">
        <v>428</v>
      </c>
      <c r="B52" s="249" t="s">
        <v>429</v>
      </c>
      <c r="C52" s="250" t="s">
        <v>24</v>
      </c>
      <c r="D52" s="259"/>
      <c r="E52" s="251" t="n">
        <v>15</v>
      </c>
      <c r="F52" s="250" t="n">
        <f aca="false">D52*E52</f>
        <v>0</v>
      </c>
      <c r="G52" s="252" t="e">
        <f aca="false">F52/$F$9</f>
        <v>#DIV/0!</v>
      </c>
      <c r="H52" s="252" t="e">
        <f aca="false">G52+H51</f>
        <v>#DIV/0!</v>
      </c>
    </row>
    <row r="53" customFormat="false" ht="17.1" hidden="false" customHeight="true" outlineLevel="0" collapsed="false">
      <c r="A53" s="257" t="s">
        <v>430</v>
      </c>
      <c r="B53" s="258" t="s">
        <v>212</v>
      </c>
      <c r="C53" s="250" t="s">
        <v>146</v>
      </c>
      <c r="D53" s="250"/>
      <c r="E53" s="251" t="n">
        <v>26</v>
      </c>
      <c r="F53" s="250" t="n">
        <f aca="false">D53*E53</f>
        <v>0</v>
      </c>
      <c r="G53" s="252" t="e">
        <f aca="false">F53/$F$9</f>
        <v>#DIV/0!</v>
      </c>
      <c r="H53" s="252" t="e">
        <f aca="false">G53+H52</f>
        <v>#DIV/0!</v>
      </c>
    </row>
    <row r="54" customFormat="false" ht="24" hidden="false" customHeight="false" outlineLevel="0" collapsed="false">
      <c r="A54" s="248" t="s">
        <v>431</v>
      </c>
      <c r="B54" s="249" t="s">
        <v>216</v>
      </c>
      <c r="C54" s="250" t="s">
        <v>217</v>
      </c>
      <c r="D54" s="250"/>
      <c r="E54" s="251" t="n">
        <v>26</v>
      </c>
      <c r="F54" s="250" t="n">
        <f aca="false">D54*E54</f>
        <v>0</v>
      </c>
      <c r="G54" s="252" t="e">
        <f aca="false">F54/$F$9</f>
        <v>#DIV/0!</v>
      </c>
      <c r="H54" s="252" t="e">
        <f aca="false">G54+H53</f>
        <v>#DIV/0!</v>
      </c>
    </row>
    <row r="55" customFormat="false" ht="24" hidden="false" customHeight="false" outlineLevel="0" collapsed="false">
      <c r="A55" s="248" t="s">
        <v>432</v>
      </c>
      <c r="B55" s="249" t="s">
        <v>181</v>
      </c>
      <c r="C55" s="250" t="s">
        <v>24</v>
      </c>
      <c r="D55" s="250"/>
      <c r="E55" s="251" t="n">
        <v>12</v>
      </c>
      <c r="F55" s="250" t="n">
        <f aca="false">D55*E55</f>
        <v>0</v>
      </c>
      <c r="G55" s="252" t="e">
        <f aca="false">F55/$F$9</f>
        <v>#DIV/0!</v>
      </c>
      <c r="H55" s="252" t="e">
        <f aca="false">G55+H54</f>
        <v>#DIV/0!</v>
      </c>
    </row>
    <row r="56" customFormat="false" ht="15" hidden="false" customHeight="false" outlineLevel="0" collapsed="false">
      <c r="A56" s="257" t="s">
        <v>270</v>
      </c>
      <c r="B56" s="258" t="s">
        <v>271</v>
      </c>
      <c r="C56" s="250" t="s">
        <v>227</v>
      </c>
      <c r="D56" s="259"/>
      <c r="E56" s="251" t="n">
        <v>23</v>
      </c>
      <c r="F56" s="250" t="n">
        <f aca="false">D56*E56</f>
        <v>0</v>
      </c>
      <c r="G56" s="252" t="e">
        <f aca="false">F56/$F$9</f>
        <v>#DIV/0!</v>
      </c>
      <c r="H56" s="252" t="e">
        <f aca="false">G56+H55</f>
        <v>#DIV/0!</v>
      </c>
    </row>
    <row r="57" customFormat="false" ht="15" hidden="false" customHeight="false" outlineLevel="0" collapsed="false">
      <c r="A57" s="257" t="s">
        <v>433</v>
      </c>
      <c r="B57" s="258" t="s">
        <v>226</v>
      </c>
      <c r="C57" s="250" t="s">
        <v>227</v>
      </c>
      <c r="D57" s="250"/>
      <c r="E57" s="251" t="n">
        <v>10</v>
      </c>
      <c r="F57" s="250" t="n">
        <f aca="false">D57*E57</f>
        <v>0</v>
      </c>
      <c r="G57" s="252" t="e">
        <f aca="false">F57/$F$9</f>
        <v>#DIV/0!</v>
      </c>
      <c r="H57" s="252" t="e">
        <f aca="false">G57+H56</f>
        <v>#DIV/0!</v>
      </c>
    </row>
    <row r="58" customFormat="false" ht="17.1" hidden="false" customHeight="true" outlineLevel="0" collapsed="false">
      <c r="A58" s="265"/>
      <c r="B58" s="266"/>
      <c r="C58" s="267"/>
      <c r="D58" s="268"/>
      <c r="E58" s="269"/>
      <c r="F58" s="270"/>
      <c r="G58" s="271"/>
      <c r="H58" s="272"/>
    </row>
    <row r="59" customFormat="false" ht="17.1" hidden="false" customHeight="true" outlineLevel="0" collapsed="false">
      <c r="A59" s="273"/>
      <c r="B59" s="274"/>
      <c r="C59" s="275"/>
      <c r="D59" s="276"/>
      <c r="E59" s="277"/>
      <c r="F59" s="278"/>
      <c r="G59" s="279"/>
      <c r="H59" s="280"/>
    </row>
    <row r="60" customFormat="false" ht="17.1" hidden="false" customHeight="true" outlineLevel="0" collapsed="false">
      <c r="A60" s="273"/>
      <c r="B60" s="281"/>
      <c r="C60" s="275"/>
      <c r="D60" s="276"/>
      <c r="E60" s="277"/>
      <c r="F60" s="278"/>
      <c r="G60" s="279"/>
      <c r="H60" s="280"/>
    </row>
    <row r="61" customFormat="false" ht="17.1" hidden="false" customHeight="true" outlineLevel="0" collapsed="false">
      <c r="A61" s="275"/>
      <c r="B61" s="281"/>
      <c r="C61" s="275"/>
      <c r="D61" s="282"/>
      <c r="E61" s="277"/>
      <c r="F61" s="278"/>
      <c r="G61" s="279"/>
      <c r="H61" s="280"/>
    </row>
    <row r="62" customFormat="false" ht="17.1" hidden="false" customHeight="true" outlineLevel="0" collapsed="false">
      <c r="A62" s="273"/>
      <c r="B62" s="274"/>
      <c r="C62" s="275"/>
      <c r="D62" s="276"/>
      <c r="E62" s="277"/>
      <c r="F62" s="278"/>
      <c r="G62" s="279"/>
      <c r="H62" s="280"/>
    </row>
    <row r="63" customFormat="false" ht="17.1" hidden="false" customHeight="true" outlineLevel="0" collapsed="false">
      <c r="A63" s="273"/>
      <c r="B63" s="274"/>
      <c r="C63" s="275"/>
      <c r="D63" s="276"/>
      <c r="E63" s="277"/>
      <c r="F63" s="278"/>
      <c r="G63" s="279"/>
      <c r="H63" s="280"/>
    </row>
    <row r="64" customFormat="false" ht="17.1" hidden="false" customHeight="true" outlineLevel="0" collapsed="false">
      <c r="A64" s="273"/>
      <c r="B64" s="274"/>
      <c r="C64" s="275"/>
      <c r="D64" s="276"/>
      <c r="E64" s="277"/>
      <c r="F64" s="278"/>
      <c r="G64" s="279"/>
      <c r="H64" s="280"/>
    </row>
    <row r="65" customFormat="false" ht="17.1" hidden="false" customHeight="true" outlineLevel="0" collapsed="false">
      <c r="A65" s="275"/>
      <c r="B65" s="283"/>
      <c r="C65" s="275"/>
      <c r="D65" s="284"/>
      <c r="E65" s="277"/>
      <c r="F65" s="278"/>
      <c r="G65" s="279"/>
      <c r="H65" s="280"/>
    </row>
    <row r="66" customFormat="false" ht="17.1" hidden="false" customHeight="true" outlineLevel="0" collapsed="false">
      <c r="A66" s="275"/>
      <c r="B66" s="274"/>
      <c r="C66" s="275"/>
      <c r="D66" s="284"/>
      <c r="E66" s="277"/>
      <c r="F66" s="278"/>
      <c r="G66" s="279"/>
      <c r="H66" s="280"/>
    </row>
    <row r="67" customFormat="false" ht="17.1" hidden="false" customHeight="true" outlineLevel="0" collapsed="false">
      <c r="A67" s="273"/>
      <c r="B67" s="274"/>
      <c r="C67" s="275"/>
      <c r="D67" s="276"/>
      <c r="E67" s="277"/>
      <c r="F67" s="278"/>
      <c r="G67" s="279"/>
      <c r="H67" s="280"/>
    </row>
    <row r="68" customFormat="false" ht="17.1" hidden="false" customHeight="true" outlineLevel="0" collapsed="false">
      <c r="A68" s="273"/>
      <c r="B68" s="274"/>
      <c r="C68" s="275"/>
      <c r="D68" s="276"/>
      <c r="E68" s="277"/>
      <c r="F68" s="278"/>
      <c r="G68" s="279"/>
      <c r="H68" s="280"/>
    </row>
    <row r="69" customFormat="false" ht="17.1" hidden="false" customHeight="true" outlineLevel="0" collapsed="false">
      <c r="A69" s="273"/>
      <c r="B69" s="274"/>
      <c r="C69" s="275"/>
      <c r="D69" s="276"/>
      <c r="E69" s="277"/>
      <c r="F69" s="278"/>
      <c r="G69" s="279"/>
      <c r="H69" s="280"/>
    </row>
    <row r="70" customFormat="false" ht="17.1" hidden="false" customHeight="true" outlineLevel="0" collapsed="false">
      <c r="A70" s="275"/>
      <c r="B70" s="274"/>
      <c r="C70" s="285"/>
      <c r="D70" s="284"/>
      <c r="E70" s="277"/>
      <c r="F70" s="278"/>
      <c r="G70" s="279"/>
      <c r="H70" s="280"/>
    </row>
    <row r="71" customFormat="false" ht="17.1" hidden="false" customHeight="true" outlineLevel="0" collapsed="false">
      <c r="A71" s="273"/>
      <c r="B71" s="274"/>
      <c r="C71" s="275"/>
      <c r="D71" s="276"/>
      <c r="E71" s="277"/>
      <c r="F71" s="278"/>
      <c r="G71" s="279"/>
      <c r="H71" s="280"/>
    </row>
    <row r="72" customFormat="false" ht="17.1" hidden="false" customHeight="true" outlineLevel="0" collapsed="false">
      <c r="A72" s="273"/>
      <c r="B72" s="274"/>
      <c r="C72" s="285"/>
      <c r="D72" s="276"/>
      <c r="E72" s="277"/>
      <c r="F72" s="278"/>
      <c r="G72" s="279"/>
      <c r="H72" s="280"/>
    </row>
    <row r="73" customFormat="false" ht="17.1" hidden="false" customHeight="true" outlineLevel="0" collapsed="false">
      <c r="A73" s="275"/>
      <c r="B73" s="274"/>
      <c r="C73" s="275"/>
      <c r="D73" s="284"/>
      <c r="E73" s="277"/>
      <c r="F73" s="278"/>
      <c r="G73" s="279"/>
      <c r="H73" s="280"/>
    </row>
    <row r="74" customFormat="false" ht="17.1" hidden="false" customHeight="true" outlineLevel="0" collapsed="false">
      <c r="A74" s="275"/>
      <c r="B74" s="281"/>
      <c r="C74" s="275"/>
      <c r="D74" s="282"/>
      <c r="E74" s="277"/>
      <c r="F74" s="278"/>
      <c r="G74" s="279"/>
      <c r="H74" s="280"/>
    </row>
    <row r="75" customFormat="false" ht="17.1" hidden="false" customHeight="true" outlineLevel="0" collapsed="false">
      <c r="A75" s="275"/>
      <c r="B75" s="283"/>
      <c r="C75" s="285"/>
      <c r="D75" s="282"/>
      <c r="E75" s="277"/>
      <c r="F75" s="278"/>
      <c r="G75" s="279"/>
      <c r="H75" s="280"/>
    </row>
    <row r="76" customFormat="false" ht="17.1" hidden="false" customHeight="true" outlineLevel="0" collapsed="false">
      <c r="A76" s="275"/>
      <c r="B76" s="274"/>
      <c r="C76" s="275"/>
      <c r="D76" s="284"/>
      <c r="E76" s="277"/>
      <c r="F76" s="278"/>
      <c r="G76" s="279"/>
      <c r="H76" s="280"/>
    </row>
    <row r="77" customFormat="false" ht="17.1" hidden="false" customHeight="true" outlineLevel="0" collapsed="false">
      <c r="A77" s="273"/>
      <c r="B77" s="274"/>
      <c r="C77" s="275"/>
      <c r="D77" s="276"/>
      <c r="E77" s="277"/>
      <c r="F77" s="278"/>
      <c r="G77" s="279"/>
      <c r="H77" s="280"/>
    </row>
    <row r="78" customFormat="false" ht="17.1" hidden="false" customHeight="true" outlineLevel="0" collapsed="false">
      <c r="A78" s="273"/>
      <c r="B78" s="274"/>
      <c r="C78" s="275"/>
      <c r="D78" s="276"/>
      <c r="E78" s="277"/>
      <c r="F78" s="278"/>
      <c r="G78" s="279"/>
      <c r="H78" s="280"/>
    </row>
    <row r="79" customFormat="false" ht="17.1" hidden="false" customHeight="true" outlineLevel="0" collapsed="false">
      <c r="A79" s="275"/>
      <c r="B79" s="283"/>
      <c r="C79" s="275"/>
      <c r="D79" s="284"/>
      <c r="E79" s="277"/>
      <c r="F79" s="278"/>
      <c r="G79" s="279"/>
      <c r="H79" s="280"/>
    </row>
    <row r="80" customFormat="false" ht="17.1" hidden="false" customHeight="true" outlineLevel="0" collapsed="false">
      <c r="A80" s="273"/>
      <c r="B80" s="274"/>
      <c r="C80" s="275"/>
      <c r="D80" s="276"/>
      <c r="E80" s="277"/>
      <c r="F80" s="278"/>
      <c r="G80" s="279"/>
      <c r="H80" s="280"/>
    </row>
    <row r="81" customFormat="false" ht="17.1" hidden="false" customHeight="true" outlineLevel="0" collapsed="false">
      <c r="A81" s="275"/>
      <c r="B81" s="274"/>
      <c r="C81" s="275"/>
      <c r="D81" s="284"/>
      <c r="E81" s="277"/>
      <c r="F81" s="278"/>
      <c r="G81" s="279"/>
      <c r="H81" s="280"/>
    </row>
    <row r="82" customFormat="false" ht="17.1" hidden="false" customHeight="true" outlineLevel="0" collapsed="false">
      <c r="A82" s="275"/>
      <c r="B82" s="274"/>
      <c r="C82" s="275"/>
      <c r="D82" s="284"/>
      <c r="E82" s="277"/>
      <c r="F82" s="278"/>
      <c r="G82" s="279"/>
      <c r="H82" s="280"/>
    </row>
    <row r="83" customFormat="false" ht="17.1" hidden="false" customHeight="true" outlineLevel="0" collapsed="false">
      <c r="A83" s="273"/>
      <c r="B83" s="274"/>
      <c r="C83" s="275"/>
      <c r="D83" s="276"/>
      <c r="E83" s="277"/>
      <c r="F83" s="278"/>
      <c r="G83" s="279"/>
      <c r="H83" s="280"/>
    </row>
    <row r="84" customFormat="false" ht="17.1" hidden="false" customHeight="true" outlineLevel="0" collapsed="false">
      <c r="A84" s="275"/>
      <c r="B84" s="283"/>
      <c r="C84" s="285"/>
      <c r="D84" s="284"/>
      <c r="E84" s="277"/>
      <c r="F84" s="278"/>
      <c r="G84" s="279"/>
      <c r="H84" s="280"/>
    </row>
    <row r="85" customFormat="false" ht="17.1" hidden="false" customHeight="true" outlineLevel="0" collapsed="false">
      <c r="A85" s="273"/>
      <c r="B85" s="274"/>
      <c r="C85" s="275"/>
      <c r="D85" s="276"/>
      <c r="E85" s="277"/>
      <c r="F85" s="278"/>
      <c r="G85" s="279"/>
      <c r="H85" s="280"/>
    </row>
    <row r="86" customFormat="false" ht="17.1" hidden="false" customHeight="true" outlineLevel="0" collapsed="false">
      <c r="A86" s="286"/>
      <c r="B86" s="287"/>
      <c r="C86" s="288"/>
      <c r="D86" s="289"/>
      <c r="E86" s="277"/>
      <c r="F86" s="278"/>
      <c r="G86" s="279"/>
      <c r="H86" s="280"/>
    </row>
    <row r="87" customFormat="false" ht="17.1" hidden="false" customHeight="true" outlineLevel="0" collapsed="false">
      <c r="A87" s="273"/>
      <c r="B87" s="274"/>
      <c r="C87" s="275"/>
      <c r="D87" s="276"/>
      <c r="E87" s="277"/>
      <c r="F87" s="278"/>
      <c r="G87" s="279"/>
      <c r="H87" s="280"/>
    </row>
    <row r="88" customFormat="false" ht="17.1" hidden="false" customHeight="true" outlineLevel="0" collapsed="false">
      <c r="A88" s="275"/>
      <c r="B88" s="281"/>
      <c r="C88" s="275"/>
      <c r="D88" s="282"/>
      <c r="E88" s="277"/>
      <c r="F88" s="278"/>
      <c r="G88" s="279"/>
      <c r="H88" s="280"/>
    </row>
    <row r="89" customFormat="false" ht="17.1" hidden="false" customHeight="true" outlineLevel="0" collapsed="false">
      <c r="A89" s="273"/>
      <c r="B89" s="274"/>
      <c r="C89" s="275"/>
      <c r="D89" s="276"/>
      <c r="E89" s="277"/>
      <c r="F89" s="278"/>
      <c r="G89" s="279"/>
      <c r="H89" s="280"/>
    </row>
    <row r="90" customFormat="false" ht="17.1" hidden="false" customHeight="true" outlineLevel="0" collapsed="false">
      <c r="A90" s="275"/>
      <c r="B90" s="283"/>
      <c r="C90" s="275"/>
      <c r="D90" s="284"/>
      <c r="E90" s="277"/>
      <c r="F90" s="278"/>
      <c r="G90" s="279"/>
      <c r="H90" s="280"/>
    </row>
    <row r="91" customFormat="false" ht="17.1" hidden="false" customHeight="true" outlineLevel="0" collapsed="false">
      <c r="A91" s="275"/>
      <c r="B91" s="281"/>
      <c r="C91" s="275"/>
      <c r="D91" s="282"/>
      <c r="E91" s="277"/>
      <c r="F91" s="278"/>
      <c r="G91" s="279"/>
      <c r="H91" s="280"/>
    </row>
    <row r="92" customFormat="false" ht="17.1" hidden="false" customHeight="true" outlineLevel="0" collapsed="false">
      <c r="A92" s="275"/>
      <c r="B92" s="274"/>
      <c r="C92" s="275"/>
      <c r="D92" s="284"/>
      <c r="E92" s="277"/>
      <c r="F92" s="278"/>
      <c r="G92" s="279"/>
      <c r="H92" s="280"/>
    </row>
    <row r="93" customFormat="false" ht="17.1" hidden="false" customHeight="true" outlineLevel="0" collapsed="false">
      <c r="A93" s="273"/>
      <c r="B93" s="274"/>
      <c r="C93" s="275"/>
      <c r="D93" s="276"/>
      <c r="E93" s="277"/>
      <c r="F93" s="278"/>
      <c r="G93" s="279"/>
      <c r="H93" s="280"/>
    </row>
    <row r="94" customFormat="false" ht="17.1" hidden="false" customHeight="true" outlineLevel="0" collapsed="false">
      <c r="A94" s="273"/>
      <c r="B94" s="274"/>
      <c r="C94" s="275"/>
      <c r="D94" s="276"/>
      <c r="E94" s="277"/>
      <c r="F94" s="278"/>
      <c r="G94" s="279"/>
      <c r="H94" s="280"/>
    </row>
    <row r="95" customFormat="false" ht="17.1" hidden="false" customHeight="true" outlineLevel="0" collapsed="false">
      <c r="A95" s="273"/>
      <c r="B95" s="274"/>
      <c r="C95" s="275"/>
      <c r="D95" s="276"/>
      <c r="E95" s="277"/>
      <c r="F95" s="278"/>
      <c r="G95" s="279"/>
      <c r="H95" s="280"/>
    </row>
    <row r="96" customFormat="false" ht="17.1" hidden="false" customHeight="true" outlineLevel="0" collapsed="false">
      <c r="A96" s="275"/>
      <c r="B96" s="274"/>
      <c r="C96" s="275"/>
      <c r="D96" s="284"/>
      <c r="E96" s="277"/>
      <c r="F96" s="278"/>
      <c r="G96" s="279"/>
      <c r="H96" s="280"/>
    </row>
    <row r="97" customFormat="false" ht="17.1" hidden="false" customHeight="true" outlineLevel="0" collapsed="false">
      <c r="A97" s="273"/>
      <c r="B97" s="274"/>
      <c r="C97" s="275"/>
      <c r="D97" s="276"/>
      <c r="E97" s="277"/>
      <c r="F97" s="278"/>
      <c r="G97" s="279"/>
      <c r="H97" s="280"/>
    </row>
    <row r="98" customFormat="false" ht="17.1" hidden="false" customHeight="true" outlineLevel="0" collapsed="false">
      <c r="A98" s="273"/>
      <c r="B98" s="274"/>
      <c r="C98" s="275"/>
      <c r="D98" s="276"/>
      <c r="E98" s="277"/>
      <c r="F98" s="278"/>
      <c r="G98" s="279"/>
      <c r="H98" s="280"/>
    </row>
    <row r="99" customFormat="false" ht="17.1" hidden="false" customHeight="true" outlineLevel="0" collapsed="false">
      <c r="A99" s="273"/>
      <c r="B99" s="274"/>
      <c r="C99" s="275"/>
      <c r="D99" s="276"/>
      <c r="E99" s="277"/>
      <c r="F99" s="278"/>
      <c r="G99" s="279"/>
      <c r="H99" s="280"/>
    </row>
    <row r="100" customFormat="false" ht="17.1" hidden="false" customHeight="true" outlineLevel="0" collapsed="false">
      <c r="A100" s="273"/>
      <c r="B100" s="274"/>
      <c r="C100" s="275"/>
      <c r="D100" s="276"/>
      <c r="E100" s="277"/>
      <c r="F100" s="278"/>
      <c r="G100" s="279"/>
      <c r="H100" s="280"/>
    </row>
    <row r="101" customFormat="false" ht="17.1" hidden="false" customHeight="true" outlineLevel="0" collapsed="false">
      <c r="A101" s="273"/>
      <c r="B101" s="274"/>
      <c r="C101" s="275"/>
      <c r="D101" s="276"/>
      <c r="E101" s="277"/>
      <c r="F101" s="278"/>
      <c r="G101" s="279"/>
      <c r="H101" s="280"/>
    </row>
    <row r="102" customFormat="false" ht="17.1" hidden="false" customHeight="true" outlineLevel="0" collapsed="false">
      <c r="A102" s="273"/>
      <c r="B102" s="274"/>
      <c r="C102" s="275"/>
      <c r="D102" s="276"/>
      <c r="E102" s="277"/>
      <c r="F102" s="278"/>
      <c r="G102" s="279"/>
      <c r="H102" s="280"/>
    </row>
    <row r="103" customFormat="false" ht="17.1" hidden="false" customHeight="true" outlineLevel="0" collapsed="false">
      <c r="A103" s="273"/>
      <c r="B103" s="274"/>
      <c r="C103" s="275"/>
      <c r="D103" s="276"/>
      <c r="E103" s="277"/>
      <c r="F103" s="278"/>
      <c r="G103" s="279"/>
      <c r="H103" s="280"/>
    </row>
    <row r="104" customFormat="false" ht="17.1" hidden="false" customHeight="true" outlineLevel="0" collapsed="false">
      <c r="A104" s="275"/>
      <c r="B104" s="274"/>
      <c r="C104" s="275"/>
      <c r="D104" s="284"/>
      <c r="E104" s="277"/>
      <c r="F104" s="278"/>
      <c r="G104" s="279"/>
      <c r="H104" s="280"/>
    </row>
    <row r="105" customFormat="false" ht="17.1" hidden="false" customHeight="true" outlineLevel="0" collapsed="false">
      <c r="A105" s="273"/>
      <c r="B105" s="274"/>
      <c r="C105" s="275"/>
      <c r="D105" s="276"/>
      <c r="E105" s="277"/>
      <c r="F105" s="278"/>
      <c r="G105" s="279"/>
      <c r="H105" s="280"/>
    </row>
    <row r="106" customFormat="false" ht="17.1" hidden="false" customHeight="true" outlineLevel="0" collapsed="false">
      <c r="A106" s="273"/>
      <c r="B106" s="274"/>
      <c r="C106" s="275"/>
      <c r="D106" s="276"/>
      <c r="E106" s="277"/>
      <c r="F106" s="278"/>
      <c r="G106" s="279"/>
      <c r="H106" s="280"/>
    </row>
    <row r="107" customFormat="false" ht="17.1" hidden="false" customHeight="true" outlineLevel="0" collapsed="false">
      <c r="A107" s="275"/>
      <c r="B107" s="281"/>
      <c r="C107" s="275"/>
      <c r="D107" s="282"/>
      <c r="E107" s="277"/>
      <c r="F107" s="278"/>
      <c r="G107" s="279"/>
      <c r="H107" s="280"/>
    </row>
    <row r="108" customFormat="false" ht="17.1" hidden="false" customHeight="true" outlineLevel="0" collapsed="false">
      <c r="A108" s="273"/>
      <c r="B108" s="281"/>
      <c r="C108" s="275"/>
      <c r="D108" s="276"/>
      <c r="E108" s="277"/>
      <c r="F108" s="278"/>
      <c r="G108" s="279"/>
      <c r="H108" s="280"/>
    </row>
    <row r="109" customFormat="false" ht="17.1" hidden="false" customHeight="true" outlineLevel="0" collapsed="false">
      <c r="A109" s="275"/>
      <c r="B109" s="281"/>
      <c r="C109" s="275"/>
      <c r="D109" s="282"/>
      <c r="E109" s="277"/>
      <c r="F109" s="278"/>
      <c r="G109" s="279"/>
      <c r="H109" s="280"/>
    </row>
    <row r="110" customFormat="false" ht="17.1" hidden="false" customHeight="true" outlineLevel="0" collapsed="false">
      <c r="A110" s="273"/>
      <c r="B110" s="274"/>
      <c r="C110" s="275"/>
      <c r="D110" s="276"/>
      <c r="E110" s="277"/>
      <c r="F110" s="278"/>
      <c r="G110" s="279"/>
      <c r="H110" s="280"/>
    </row>
    <row r="111" customFormat="false" ht="17.1" hidden="false" customHeight="true" outlineLevel="0" collapsed="false">
      <c r="A111" s="275"/>
      <c r="B111" s="274"/>
      <c r="C111" s="285"/>
      <c r="D111" s="284"/>
      <c r="E111" s="277"/>
      <c r="F111" s="278"/>
      <c r="G111" s="279"/>
      <c r="H111" s="280"/>
    </row>
    <row r="112" customFormat="false" ht="17.1" hidden="false" customHeight="true" outlineLevel="0" collapsed="false">
      <c r="A112" s="275"/>
      <c r="B112" s="274"/>
      <c r="C112" s="275"/>
      <c r="D112" s="284"/>
      <c r="E112" s="277"/>
      <c r="F112" s="278"/>
      <c r="G112" s="279"/>
      <c r="H112" s="280"/>
    </row>
    <row r="113" customFormat="false" ht="17.1" hidden="false" customHeight="true" outlineLevel="0" collapsed="false">
      <c r="A113" s="273"/>
      <c r="B113" s="274"/>
      <c r="C113" s="275"/>
      <c r="D113" s="276"/>
      <c r="E113" s="277"/>
      <c r="F113" s="278"/>
      <c r="G113" s="279"/>
      <c r="H113" s="280"/>
    </row>
    <row r="114" customFormat="false" ht="17.1" hidden="false" customHeight="true" outlineLevel="0" collapsed="false">
      <c r="A114" s="273"/>
      <c r="B114" s="274"/>
      <c r="C114" s="275"/>
      <c r="D114" s="276"/>
      <c r="E114" s="277"/>
      <c r="F114" s="278"/>
      <c r="G114" s="279"/>
      <c r="H114" s="280"/>
    </row>
    <row r="115" customFormat="false" ht="17.1" hidden="false" customHeight="true" outlineLevel="0" collapsed="false">
      <c r="A115" s="273"/>
      <c r="B115" s="274"/>
      <c r="C115" s="275"/>
      <c r="D115" s="276"/>
      <c r="E115" s="277"/>
      <c r="F115" s="278"/>
      <c r="G115" s="279"/>
      <c r="H115" s="280"/>
    </row>
    <row r="116" customFormat="false" ht="17.1" hidden="false" customHeight="true" outlineLevel="0" collapsed="false">
      <c r="A116" s="273"/>
      <c r="B116" s="274"/>
      <c r="C116" s="275"/>
      <c r="D116" s="276"/>
      <c r="E116" s="277"/>
      <c r="F116" s="278"/>
      <c r="G116" s="279"/>
      <c r="H116" s="280"/>
    </row>
    <row r="117" customFormat="false" ht="17.1" hidden="false" customHeight="true" outlineLevel="0" collapsed="false">
      <c r="A117" s="275"/>
      <c r="B117" s="274"/>
      <c r="C117" s="275"/>
      <c r="D117" s="284"/>
      <c r="E117" s="277"/>
      <c r="F117" s="278"/>
      <c r="G117" s="279"/>
      <c r="H117" s="280"/>
    </row>
    <row r="118" customFormat="false" ht="17.1" hidden="false" customHeight="true" outlineLevel="0" collapsed="false">
      <c r="A118" s="273"/>
      <c r="B118" s="274"/>
      <c r="C118" s="275"/>
      <c r="D118" s="276"/>
      <c r="E118" s="277"/>
      <c r="F118" s="278"/>
      <c r="G118" s="279"/>
      <c r="H118" s="280"/>
    </row>
    <row r="119" customFormat="false" ht="17.1" hidden="false" customHeight="true" outlineLevel="0" collapsed="false">
      <c r="A119" s="273"/>
      <c r="B119" s="274"/>
      <c r="C119" s="275"/>
      <c r="D119" s="276"/>
      <c r="E119" s="277"/>
      <c r="F119" s="278"/>
      <c r="G119" s="279"/>
      <c r="H119" s="280"/>
    </row>
    <row r="120" customFormat="false" ht="17.1" hidden="false" customHeight="true" outlineLevel="0" collapsed="false">
      <c r="A120" s="273"/>
      <c r="B120" s="274"/>
      <c r="C120" s="275"/>
      <c r="D120" s="276"/>
      <c r="E120" s="277"/>
      <c r="F120" s="278"/>
      <c r="G120" s="279"/>
      <c r="H120" s="280"/>
    </row>
    <row r="121" customFormat="false" ht="17.1" hidden="false" customHeight="true" outlineLevel="0" collapsed="false">
      <c r="A121" s="273"/>
      <c r="B121" s="274"/>
      <c r="C121" s="275"/>
      <c r="D121" s="276"/>
      <c r="E121" s="277"/>
      <c r="F121" s="278"/>
      <c r="G121" s="279"/>
      <c r="H121" s="280"/>
    </row>
    <row r="122" customFormat="false" ht="17.1" hidden="false" customHeight="true" outlineLevel="0" collapsed="false">
      <c r="A122" s="286"/>
      <c r="B122" s="287"/>
      <c r="C122" s="288"/>
      <c r="D122" s="289"/>
      <c r="E122" s="277"/>
      <c r="F122" s="278"/>
      <c r="G122" s="279"/>
      <c r="H122" s="280"/>
    </row>
    <row r="123" customFormat="false" ht="17.1" hidden="false" customHeight="true" outlineLevel="0" collapsed="false">
      <c r="A123" s="273"/>
      <c r="B123" s="274"/>
      <c r="C123" s="275"/>
      <c r="D123" s="276"/>
      <c r="E123" s="277"/>
      <c r="F123" s="278"/>
      <c r="G123" s="279"/>
      <c r="H123" s="280"/>
    </row>
    <row r="124" customFormat="false" ht="17.1" hidden="false" customHeight="true" outlineLevel="0" collapsed="false">
      <c r="A124" s="273"/>
      <c r="B124" s="274"/>
      <c r="C124" s="275"/>
      <c r="D124" s="276"/>
      <c r="E124" s="277"/>
      <c r="F124" s="278"/>
      <c r="G124" s="279"/>
      <c r="H124" s="280"/>
    </row>
    <row r="125" customFormat="false" ht="17.1" hidden="false" customHeight="true" outlineLevel="0" collapsed="false">
      <c r="A125" s="273"/>
      <c r="B125" s="274"/>
      <c r="C125" s="275"/>
      <c r="D125" s="276"/>
      <c r="E125" s="277"/>
      <c r="F125" s="278"/>
      <c r="G125" s="279"/>
      <c r="H125" s="280"/>
    </row>
    <row r="126" customFormat="false" ht="17.1" hidden="false" customHeight="true" outlineLevel="0" collapsed="false">
      <c r="A126" s="273"/>
      <c r="B126" s="274"/>
      <c r="C126" s="275"/>
      <c r="D126" s="276"/>
      <c r="E126" s="277"/>
      <c r="F126" s="278"/>
      <c r="G126" s="279"/>
      <c r="H126" s="280"/>
    </row>
    <row r="127" customFormat="false" ht="17.1" hidden="false" customHeight="true" outlineLevel="0" collapsed="false">
      <c r="A127" s="273"/>
      <c r="B127" s="274"/>
      <c r="C127" s="275"/>
      <c r="D127" s="276"/>
      <c r="E127" s="277"/>
      <c r="F127" s="278"/>
      <c r="G127" s="279"/>
      <c r="H127" s="280"/>
    </row>
    <row r="128" customFormat="false" ht="17.1" hidden="false" customHeight="true" outlineLevel="0" collapsed="false">
      <c r="A128" s="275"/>
      <c r="B128" s="290"/>
      <c r="C128" s="285"/>
      <c r="D128" s="284"/>
      <c r="E128" s="277"/>
      <c r="F128" s="278"/>
      <c r="G128" s="279"/>
      <c r="H128" s="280"/>
    </row>
    <row r="129" customFormat="false" ht="17.1" hidden="false" customHeight="true" outlineLevel="0" collapsed="false">
      <c r="A129" s="273"/>
      <c r="B129" s="274"/>
      <c r="C129" s="275"/>
      <c r="D129" s="276"/>
      <c r="E129" s="277"/>
      <c r="F129" s="278"/>
      <c r="G129" s="279"/>
      <c r="H129" s="280"/>
    </row>
    <row r="130" customFormat="false" ht="17.1" hidden="false" customHeight="true" outlineLevel="0" collapsed="false">
      <c r="A130" s="275"/>
      <c r="B130" s="281"/>
      <c r="C130" s="275"/>
      <c r="D130" s="284"/>
      <c r="E130" s="277"/>
      <c r="F130" s="278"/>
      <c r="G130" s="279"/>
      <c r="H130" s="280"/>
    </row>
    <row r="131" customFormat="false" ht="17.1" hidden="false" customHeight="true" outlineLevel="0" collapsed="false">
      <c r="A131" s="275"/>
      <c r="B131" s="283"/>
      <c r="C131" s="275"/>
      <c r="D131" s="284"/>
      <c r="E131" s="277"/>
      <c r="F131" s="278"/>
      <c r="G131" s="279"/>
      <c r="H131" s="280"/>
    </row>
    <row r="132" customFormat="false" ht="17.1" hidden="false" customHeight="true" outlineLevel="0" collapsed="false">
      <c r="A132" s="275"/>
      <c r="B132" s="281"/>
      <c r="C132" s="275"/>
      <c r="D132" s="282"/>
      <c r="E132" s="277"/>
      <c r="F132" s="278"/>
      <c r="G132" s="279"/>
      <c r="H132" s="280"/>
    </row>
    <row r="133" customFormat="false" ht="17.1" hidden="false" customHeight="true" outlineLevel="0" collapsed="false">
      <c r="A133" s="275"/>
      <c r="B133" s="274"/>
      <c r="C133" s="275"/>
      <c r="D133" s="282"/>
      <c r="E133" s="277"/>
      <c r="F133" s="278"/>
      <c r="G133" s="279"/>
      <c r="H133" s="280"/>
    </row>
    <row r="134" customFormat="false" ht="17.1" hidden="false" customHeight="true" outlineLevel="0" collapsed="false">
      <c r="A134" s="273"/>
      <c r="B134" s="274"/>
      <c r="C134" s="275"/>
      <c r="D134" s="276"/>
      <c r="E134" s="277"/>
      <c r="F134" s="278"/>
      <c r="G134" s="279"/>
      <c r="H134" s="280"/>
    </row>
    <row r="135" customFormat="false" ht="17.1" hidden="false" customHeight="true" outlineLevel="0" collapsed="false">
      <c r="A135" s="273"/>
      <c r="B135" s="274"/>
      <c r="C135" s="275"/>
      <c r="D135" s="276"/>
      <c r="E135" s="277"/>
      <c r="F135" s="278"/>
      <c r="G135" s="279"/>
      <c r="H135" s="280"/>
    </row>
    <row r="136" customFormat="false" ht="17.1" hidden="false" customHeight="true" outlineLevel="0" collapsed="false">
      <c r="A136" s="275"/>
      <c r="B136" s="281"/>
      <c r="C136" s="275"/>
      <c r="D136" s="284"/>
      <c r="E136" s="277"/>
      <c r="F136" s="278"/>
      <c r="G136" s="279"/>
      <c r="H136" s="280"/>
    </row>
    <row r="137" customFormat="false" ht="17.1" hidden="false" customHeight="true" outlineLevel="0" collapsed="false">
      <c r="A137" s="273"/>
      <c r="B137" s="274"/>
      <c r="C137" s="275"/>
      <c r="D137" s="276"/>
      <c r="E137" s="277"/>
      <c r="F137" s="278"/>
      <c r="G137" s="279"/>
      <c r="H137" s="280"/>
    </row>
    <row r="138" customFormat="false" ht="17.1" hidden="false" customHeight="true" outlineLevel="0" collapsed="false">
      <c r="A138" s="275"/>
      <c r="B138" s="274"/>
      <c r="C138" s="275"/>
      <c r="D138" s="284"/>
      <c r="E138" s="277"/>
      <c r="F138" s="278"/>
      <c r="G138" s="279"/>
      <c r="H138" s="280"/>
    </row>
    <row r="139" customFormat="false" ht="17.1" hidden="false" customHeight="true" outlineLevel="0" collapsed="false">
      <c r="A139" s="273"/>
      <c r="B139" s="274"/>
      <c r="C139" s="275"/>
      <c r="D139" s="276"/>
      <c r="E139" s="277"/>
      <c r="F139" s="278"/>
      <c r="G139" s="279"/>
      <c r="H139" s="280"/>
    </row>
    <row r="140" customFormat="false" ht="17.1" hidden="false" customHeight="true" outlineLevel="0" collapsed="false">
      <c r="A140" s="273"/>
      <c r="B140" s="274"/>
      <c r="C140" s="275"/>
      <c r="D140" s="276"/>
      <c r="E140" s="277"/>
      <c r="F140" s="278"/>
      <c r="G140" s="279"/>
      <c r="H140" s="280"/>
    </row>
    <row r="141" customFormat="false" ht="17.1" hidden="false" customHeight="true" outlineLevel="0" collapsed="false">
      <c r="A141" s="273"/>
      <c r="B141" s="274"/>
      <c r="C141" s="275"/>
      <c r="D141" s="276"/>
      <c r="E141" s="277"/>
      <c r="F141" s="278"/>
      <c r="G141" s="279"/>
      <c r="H141" s="280"/>
    </row>
    <row r="142" customFormat="false" ht="17.1" hidden="false" customHeight="true" outlineLevel="0" collapsed="false">
      <c r="A142" s="275"/>
      <c r="B142" s="274"/>
      <c r="C142" s="275"/>
      <c r="D142" s="284"/>
      <c r="E142" s="277"/>
      <c r="F142" s="278"/>
      <c r="G142" s="279"/>
      <c r="H142" s="280"/>
    </row>
    <row r="143" customFormat="false" ht="17.1" hidden="false" customHeight="true" outlineLevel="0" collapsed="false">
      <c r="A143" s="275"/>
      <c r="B143" s="283"/>
      <c r="C143" s="275"/>
      <c r="D143" s="284"/>
      <c r="E143" s="277"/>
      <c r="F143" s="278"/>
      <c r="G143" s="279"/>
      <c r="H143" s="280"/>
    </row>
    <row r="144" customFormat="false" ht="17.1" hidden="false" customHeight="true" outlineLevel="0" collapsed="false">
      <c r="A144" s="273"/>
      <c r="B144" s="274"/>
      <c r="C144" s="275"/>
      <c r="D144" s="276"/>
      <c r="E144" s="277"/>
      <c r="F144" s="278"/>
      <c r="G144" s="279"/>
      <c r="H144" s="280"/>
    </row>
    <row r="145" customFormat="false" ht="17.1" hidden="false" customHeight="true" outlineLevel="0" collapsed="false">
      <c r="A145" s="273"/>
      <c r="B145" s="274"/>
      <c r="C145" s="275"/>
      <c r="D145" s="276"/>
      <c r="E145" s="277"/>
      <c r="F145" s="278"/>
      <c r="G145" s="279"/>
      <c r="H145" s="280"/>
    </row>
    <row r="146" customFormat="false" ht="17.1" hidden="false" customHeight="true" outlineLevel="0" collapsed="false">
      <c r="A146" s="273"/>
      <c r="B146" s="274"/>
      <c r="C146" s="275"/>
      <c r="D146" s="276"/>
      <c r="E146" s="277"/>
      <c r="F146" s="278"/>
      <c r="G146" s="279"/>
      <c r="H146" s="280"/>
    </row>
    <row r="147" customFormat="false" ht="17.1" hidden="false" customHeight="true" outlineLevel="0" collapsed="false">
      <c r="A147" s="273"/>
      <c r="B147" s="274"/>
      <c r="C147" s="275"/>
      <c r="D147" s="276"/>
      <c r="E147" s="277"/>
      <c r="F147" s="278"/>
      <c r="G147" s="279"/>
      <c r="H147" s="280"/>
    </row>
    <row r="148" customFormat="false" ht="17.1" hidden="false" customHeight="true" outlineLevel="0" collapsed="false">
      <c r="A148" s="273"/>
      <c r="B148" s="274"/>
      <c r="C148" s="275"/>
      <c r="D148" s="276"/>
      <c r="E148" s="277"/>
      <c r="F148" s="278"/>
      <c r="G148" s="279"/>
      <c r="H148" s="280"/>
    </row>
    <row r="149" customFormat="false" ht="17.1" hidden="false" customHeight="true" outlineLevel="0" collapsed="false">
      <c r="A149" s="273"/>
      <c r="B149" s="274"/>
      <c r="C149" s="275"/>
      <c r="D149" s="276"/>
      <c r="E149" s="277"/>
      <c r="F149" s="278"/>
      <c r="G149" s="279"/>
      <c r="H149" s="280"/>
    </row>
    <row r="150" customFormat="false" ht="17.1" hidden="false" customHeight="true" outlineLevel="0" collapsed="false">
      <c r="A150" s="273"/>
      <c r="B150" s="274"/>
      <c r="C150" s="275"/>
      <c r="D150" s="276"/>
      <c r="E150" s="277"/>
      <c r="F150" s="278"/>
      <c r="G150" s="279"/>
      <c r="H150" s="280"/>
    </row>
    <row r="151" customFormat="false" ht="17.1" hidden="false" customHeight="true" outlineLevel="0" collapsed="false">
      <c r="A151" s="286"/>
      <c r="B151" s="287"/>
      <c r="C151" s="288"/>
      <c r="D151" s="289"/>
      <c r="E151" s="277"/>
      <c r="F151" s="278"/>
      <c r="G151" s="279"/>
      <c r="H151" s="280"/>
    </row>
    <row r="152" customFormat="false" ht="17.1" hidden="false" customHeight="true" outlineLevel="0" collapsed="false">
      <c r="A152" s="273"/>
      <c r="B152" s="274"/>
      <c r="C152" s="275"/>
      <c r="D152" s="276"/>
      <c r="E152" s="277"/>
      <c r="F152" s="278"/>
      <c r="G152" s="279"/>
      <c r="H152" s="280"/>
    </row>
    <row r="153" customFormat="false" ht="17.1" hidden="false" customHeight="true" outlineLevel="0" collapsed="false">
      <c r="A153" s="273"/>
      <c r="B153" s="274"/>
      <c r="C153" s="275"/>
      <c r="D153" s="276"/>
      <c r="E153" s="277"/>
      <c r="F153" s="278"/>
      <c r="G153" s="279"/>
      <c r="H153" s="280"/>
    </row>
    <row r="154" customFormat="false" ht="17.1" hidden="false" customHeight="true" outlineLevel="0" collapsed="false">
      <c r="A154" s="273"/>
      <c r="B154" s="274"/>
      <c r="C154" s="275"/>
      <c r="D154" s="276"/>
      <c r="E154" s="277"/>
      <c r="F154" s="278"/>
      <c r="G154" s="279"/>
      <c r="H154" s="280"/>
    </row>
    <row r="155" customFormat="false" ht="17.1" hidden="false" customHeight="true" outlineLevel="0" collapsed="false">
      <c r="A155" s="273"/>
      <c r="B155" s="274"/>
      <c r="C155" s="275"/>
      <c r="D155" s="276"/>
      <c r="E155" s="277"/>
      <c r="F155" s="278"/>
      <c r="G155" s="279"/>
      <c r="H155" s="280"/>
    </row>
    <row r="156" customFormat="false" ht="17.1" hidden="false" customHeight="true" outlineLevel="0" collapsed="false">
      <c r="A156" s="275"/>
      <c r="B156" s="274"/>
      <c r="C156" s="275"/>
      <c r="D156" s="284"/>
      <c r="E156" s="277"/>
      <c r="F156" s="278"/>
      <c r="G156" s="279"/>
      <c r="H156" s="280"/>
    </row>
    <row r="157" customFormat="false" ht="29.45" hidden="false" customHeight="true" outlineLevel="0" collapsed="false">
      <c r="A157" s="275"/>
      <c r="B157" s="283"/>
      <c r="C157" s="275"/>
      <c r="D157" s="282"/>
      <c r="E157" s="277"/>
      <c r="F157" s="278"/>
      <c r="G157" s="279"/>
      <c r="H157" s="280"/>
    </row>
    <row r="158" customFormat="false" ht="17.1" hidden="false" customHeight="true" outlineLevel="0" collapsed="false">
      <c r="A158" s="273"/>
      <c r="B158" s="274"/>
      <c r="C158" s="275"/>
      <c r="D158" s="276"/>
      <c r="E158" s="277"/>
      <c r="F158" s="278"/>
      <c r="G158" s="279"/>
      <c r="H158" s="280"/>
    </row>
    <row r="159" customFormat="false" ht="17.1" hidden="false" customHeight="true" outlineLevel="0" collapsed="false">
      <c r="A159" s="273"/>
      <c r="B159" s="274"/>
      <c r="C159" s="275"/>
      <c r="D159" s="276"/>
      <c r="E159" s="277"/>
      <c r="F159" s="278"/>
      <c r="G159" s="279"/>
      <c r="H159" s="280"/>
    </row>
    <row r="160" customFormat="false" ht="17.1" hidden="false" customHeight="true" outlineLevel="0" collapsed="false">
      <c r="A160" s="273"/>
      <c r="B160" s="274"/>
      <c r="C160" s="275"/>
      <c r="D160" s="276"/>
      <c r="E160" s="277"/>
      <c r="F160" s="278"/>
      <c r="G160" s="279"/>
      <c r="H160" s="280"/>
    </row>
    <row r="161" customFormat="false" ht="17.1" hidden="false" customHeight="true" outlineLevel="0" collapsed="false">
      <c r="A161" s="273"/>
      <c r="B161" s="274"/>
      <c r="C161" s="275"/>
      <c r="D161" s="276"/>
      <c r="E161" s="277"/>
      <c r="F161" s="278"/>
      <c r="G161" s="279"/>
      <c r="H161" s="280"/>
    </row>
    <row r="162" customFormat="false" ht="17.1" hidden="false" customHeight="true" outlineLevel="0" collapsed="false">
      <c r="A162" s="275"/>
      <c r="B162" s="291"/>
      <c r="C162" s="275"/>
      <c r="D162" s="284"/>
      <c r="E162" s="277"/>
      <c r="F162" s="278"/>
      <c r="G162" s="279"/>
      <c r="H162" s="280"/>
    </row>
    <row r="163" customFormat="false" ht="17.1" hidden="false" customHeight="true" outlineLevel="0" collapsed="false">
      <c r="A163" s="275"/>
      <c r="B163" s="291"/>
      <c r="C163" s="275"/>
      <c r="D163" s="284"/>
      <c r="E163" s="277"/>
      <c r="F163" s="278"/>
      <c r="G163" s="279"/>
      <c r="H163" s="280"/>
    </row>
    <row r="164" customFormat="false" ht="17.1" hidden="false" customHeight="true" outlineLevel="0" collapsed="false">
      <c r="A164" s="275"/>
      <c r="B164" s="291"/>
      <c r="C164" s="275"/>
      <c r="D164" s="284"/>
      <c r="E164" s="277"/>
      <c r="F164" s="278"/>
      <c r="G164" s="279"/>
      <c r="H164" s="280"/>
    </row>
    <row r="165" customFormat="false" ht="17.1" hidden="false" customHeight="true" outlineLevel="0" collapsed="false">
      <c r="A165" s="275"/>
      <c r="B165" s="274"/>
      <c r="C165" s="275"/>
      <c r="D165" s="284"/>
      <c r="E165" s="277"/>
      <c r="F165" s="278"/>
      <c r="G165" s="279"/>
      <c r="H165" s="280"/>
    </row>
    <row r="166" customFormat="false" ht="17.1" hidden="false" customHeight="true" outlineLevel="0" collapsed="false">
      <c r="A166" s="273"/>
      <c r="B166" s="274"/>
      <c r="C166" s="275"/>
      <c r="D166" s="276"/>
      <c r="E166" s="277"/>
      <c r="F166" s="278"/>
      <c r="G166" s="279"/>
      <c r="H166" s="280"/>
    </row>
    <row r="167" customFormat="false" ht="17.1" hidden="false" customHeight="true" outlineLevel="0" collapsed="false">
      <c r="A167" s="286"/>
      <c r="B167" s="287"/>
      <c r="C167" s="288"/>
      <c r="D167" s="289"/>
      <c r="E167" s="277"/>
      <c r="F167" s="278"/>
      <c r="G167" s="279"/>
      <c r="H167" s="280"/>
    </row>
    <row r="168" customFormat="false" ht="17.1" hidden="false" customHeight="true" outlineLevel="0" collapsed="false">
      <c r="A168" s="273"/>
      <c r="B168" s="274"/>
      <c r="C168" s="275"/>
      <c r="D168" s="276"/>
      <c r="E168" s="277"/>
      <c r="F168" s="278"/>
      <c r="G168" s="279"/>
      <c r="H168" s="280"/>
    </row>
    <row r="169" customFormat="false" ht="17.1" hidden="false" customHeight="true" outlineLevel="0" collapsed="false">
      <c r="A169" s="273"/>
      <c r="B169" s="274"/>
      <c r="C169" s="275"/>
      <c r="D169" s="276"/>
      <c r="E169" s="277"/>
      <c r="F169" s="278"/>
      <c r="G169" s="279"/>
      <c r="H169" s="280"/>
    </row>
    <row r="170" customFormat="false" ht="17.1" hidden="false" customHeight="true" outlineLevel="0" collapsed="false">
      <c r="A170" s="273"/>
      <c r="B170" s="274"/>
      <c r="C170" s="275"/>
      <c r="D170" s="276"/>
      <c r="E170" s="277"/>
      <c r="F170" s="278"/>
      <c r="G170" s="279"/>
      <c r="H170" s="280"/>
    </row>
    <row r="171" customFormat="false" ht="17.1" hidden="false" customHeight="true" outlineLevel="0" collapsed="false">
      <c r="A171" s="273"/>
      <c r="B171" s="274"/>
      <c r="C171" s="275"/>
      <c r="D171" s="276"/>
      <c r="E171" s="277"/>
      <c r="F171" s="278"/>
      <c r="G171" s="279"/>
      <c r="H171" s="280"/>
    </row>
    <row r="172" customFormat="false" ht="17.1" hidden="false" customHeight="true" outlineLevel="0" collapsed="false">
      <c r="A172" s="273"/>
      <c r="B172" s="274"/>
      <c r="C172" s="275"/>
      <c r="D172" s="276"/>
      <c r="E172" s="277"/>
      <c r="F172" s="278"/>
      <c r="G172" s="279"/>
      <c r="H172" s="280"/>
    </row>
    <row r="173" customFormat="false" ht="17.1" hidden="false" customHeight="true" outlineLevel="0" collapsed="false">
      <c r="A173" s="273"/>
      <c r="B173" s="274"/>
      <c r="C173" s="275"/>
      <c r="D173" s="276"/>
      <c r="E173" s="277"/>
      <c r="F173" s="278"/>
      <c r="G173" s="279"/>
      <c r="H173" s="280"/>
    </row>
    <row r="174" customFormat="false" ht="17.1" hidden="false" customHeight="true" outlineLevel="0" collapsed="false">
      <c r="A174" s="273"/>
      <c r="B174" s="274"/>
      <c r="C174" s="275"/>
      <c r="D174" s="276"/>
      <c r="E174" s="277"/>
      <c r="F174" s="278"/>
      <c r="G174" s="279"/>
      <c r="H174" s="280"/>
    </row>
    <row r="175" customFormat="false" ht="17.1" hidden="false" customHeight="true" outlineLevel="0" collapsed="false">
      <c r="A175" s="275"/>
      <c r="B175" s="283"/>
      <c r="C175" s="285"/>
      <c r="D175" s="284"/>
      <c r="E175" s="277"/>
      <c r="F175" s="278"/>
      <c r="G175" s="279"/>
      <c r="H175" s="280"/>
    </row>
    <row r="176" customFormat="false" ht="17.1" hidden="false" customHeight="true" outlineLevel="0" collapsed="false">
      <c r="A176" s="273"/>
      <c r="B176" s="274"/>
      <c r="C176" s="275"/>
      <c r="D176" s="276"/>
      <c r="E176" s="277"/>
      <c r="F176" s="278"/>
      <c r="G176" s="279"/>
      <c r="H176" s="280"/>
    </row>
    <row r="177" customFormat="false" ht="17.1" hidden="false" customHeight="true" outlineLevel="0" collapsed="false">
      <c r="A177" s="275"/>
      <c r="B177" s="274"/>
      <c r="C177" s="285"/>
      <c r="D177" s="284"/>
      <c r="E177" s="277"/>
      <c r="F177" s="278"/>
      <c r="G177" s="279"/>
      <c r="H177" s="280"/>
    </row>
    <row r="178" customFormat="false" ht="17.1" hidden="false" customHeight="true" outlineLevel="0" collapsed="false">
      <c r="A178" s="273"/>
      <c r="B178" s="274"/>
      <c r="C178" s="275"/>
      <c r="D178" s="276"/>
      <c r="E178" s="277"/>
      <c r="F178" s="278"/>
      <c r="G178" s="279"/>
      <c r="H178" s="280"/>
    </row>
    <row r="179" customFormat="false" ht="17.1" hidden="false" customHeight="true" outlineLevel="0" collapsed="false">
      <c r="A179" s="286"/>
      <c r="B179" s="287"/>
      <c r="C179" s="288"/>
      <c r="D179" s="289"/>
      <c r="E179" s="277"/>
      <c r="F179" s="278"/>
      <c r="G179" s="279"/>
      <c r="H179" s="280"/>
    </row>
    <row r="180" customFormat="false" ht="17.1" hidden="false" customHeight="true" outlineLevel="0" collapsed="false">
      <c r="A180" s="275"/>
      <c r="B180" s="274"/>
      <c r="C180" s="275"/>
      <c r="D180" s="284"/>
      <c r="E180" s="277"/>
      <c r="F180" s="278"/>
      <c r="G180" s="279"/>
      <c r="H180" s="280"/>
    </row>
    <row r="181" customFormat="false" ht="17.1" hidden="false" customHeight="true" outlineLevel="0" collapsed="false">
      <c r="A181" s="273"/>
      <c r="B181" s="274"/>
      <c r="C181" s="275"/>
      <c r="D181" s="276"/>
      <c r="E181" s="277"/>
      <c r="F181" s="278"/>
      <c r="G181" s="279"/>
      <c r="H181" s="280"/>
    </row>
    <row r="182" customFormat="false" ht="17.1" hidden="false" customHeight="true" outlineLevel="0" collapsed="false">
      <c r="A182" s="286"/>
      <c r="B182" s="287"/>
      <c r="C182" s="288"/>
      <c r="D182" s="289"/>
      <c r="E182" s="277"/>
      <c r="F182" s="278"/>
      <c r="G182" s="279"/>
      <c r="H182" s="280"/>
    </row>
    <row r="183" customFormat="false" ht="17.1" hidden="false" customHeight="true" outlineLevel="0" collapsed="false">
      <c r="A183" s="273"/>
      <c r="B183" s="274"/>
      <c r="C183" s="275"/>
      <c r="D183" s="276"/>
      <c r="E183" s="277"/>
      <c r="F183" s="278"/>
      <c r="G183" s="279"/>
      <c r="H183" s="280"/>
    </row>
    <row r="184" customFormat="false" ht="17.1" hidden="false" customHeight="true" outlineLevel="0" collapsed="false">
      <c r="A184" s="273"/>
      <c r="B184" s="274"/>
      <c r="C184" s="275"/>
      <c r="D184" s="276"/>
      <c r="E184" s="277"/>
      <c r="F184" s="278"/>
      <c r="G184" s="279"/>
      <c r="H184" s="280"/>
    </row>
    <row r="185" customFormat="false" ht="17.1" hidden="false" customHeight="true" outlineLevel="0" collapsed="false">
      <c r="A185" s="273"/>
      <c r="B185" s="274"/>
      <c r="C185" s="275"/>
      <c r="D185" s="276"/>
      <c r="E185" s="277"/>
      <c r="F185" s="278"/>
      <c r="G185" s="279"/>
      <c r="H185" s="280"/>
    </row>
    <row r="186" customFormat="false" ht="17.1" hidden="false" customHeight="true" outlineLevel="0" collapsed="false">
      <c r="A186" s="273"/>
      <c r="B186" s="274"/>
      <c r="C186" s="275"/>
      <c r="D186" s="276"/>
      <c r="E186" s="277"/>
      <c r="F186" s="278"/>
      <c r="G186" s="279"/>
      <c r="H186" s="280"/>
    </row>
    <row r="187" customFormat="false" ht="17.1" hidden="false" customHeight="true" outlineLevel="0" collapsed="false">
      <c r="A187" s="273"/>
      <c r="B187" s="274"/>
      <c r="C187" s="275"/>
      <c r="D187" s="276"/>
      <c r="E187" s="277"/>
      <c r="F187" s="278"/>
      <c r="G187" s="279"/>
      <c r="H187" s="280"/>
    </row>
    <row r="188" customFormat="false" ht="17.1" hidden="false" customHeight="true" outlineLevel="0" collapsed="false">
      <c r="A188" s="273"/>
      <c r="B188" s="281"/>
      <c r="C188" s="275"/>
      <c r="D188" s="276"/>
      <c r="E188" s="277"/>
      <c r="F188" s="278"/>
      <c r="G188" s="279"/>
      <c r="H188" s="280"/>
    </row>
    <row r="189" customFormat="false" ht="17.1" hidden="false" customHeight="true" outlineLevel="0" collapsed="false">
      <c r="A189" s="273"/>
      <c r="B189" s="274"/>
      <c r="C189" s="275"/>
      <c r="D189" s="276"/>
      <c r="E189" s="277"/>
      <c r="F189" s="278"/>
      <c r="G189" s="279"/>
      <c r="H189" s="280"/>
    </row>
    <row r="190" customFormat="false" ht="17.1" hidden="false" customHeight="true" outlineLevel="0" collapsed="false">
      <c r="A190" s="273"/>
      <c r="B190" s="274"/>
      <c r="C190" s="275"/>
      <c r="D190" s="276"/>
      <c r="E190" s="277"/>
      <c r="F190" s="278"/>
      <c r="G190" s="279"/>
      <c r="H190" s="280"/>
    </row>
    <row r="191" customFormat="false" ht="17.1" hidden="false" customHeight="true" outlineLevel="0" collapsed="false">
      <c r="A191" s="273"/>
      <c r="B191" s="274"/>
      <c r="C191" s="275"/>
      <c r="D191" s="276"/>
      <c r="E191" s="277"/>
      <c r="F191" s="278"/>
      <c r="G191" s="279"/>
      <c r="H191" s="280"/>
    </row>
    <row r="192" customFormat="false" ht="17.1" hidden="false" customHeight="true" outlineLevel="0" collapsed="false">
      <c r="A192" s="273"/>
      <c r="B192" s="274"/>
      <c r="C192" s="275"/>
      <c r="D192" s="276"/>
      <c r="E192" s="277"/>
      <c r="F192" s="278"/>
      <c r="G192" s="279"/>
      <c r="H192" s="280"/>
    </row>
    <row r="193" customFormat="false" ht="17.1" hidden="false" customHeight="true" outlineLevel="0" collapsed="false">
      <c r="A193" s="275"/>
      <c r="B193" s="283"/>
      <c r="C193" s="275"/>
      <c r="D193" s="284"/>
      <c r="E193" s="277"/>
      <c r="F193" s="278"/>
      <c r="G193" s="279"/>
      <c r="H193" s="280"/>
    </row>
    <row r="194" customFormat="false" ht="17.1" hidden="false" customHeight="true" outlineLevel="0" collapsed="false">
      <c r="A194" s="286"/>
      <c r="B194" s="287"/>
      <c r="C194" s="288"/>
      <c r="D194" s="289"/>
      <c r="E194" s="277"/>
      <c r="F194" s="278"/>
      <c r="G194" s="279"/>
      <c r="H194" s="280"/>
    </row>
    <row r="195" customFormat="false" ht="17.1" hidden="false" customHeight="true" outlineLevel="0" collapsed="false">
      <c r="A195" s="273"/>
      <c r="B195" s="274"/>
      <c r="C195" s="275"/>
      <c r="D195" s="276"/>
      <c r="E195" s="277"/>
      <c r="F195" s="278"/>
      <c r="G195" s="279"/>
      <c r="H195" s="280"/>
    </row>
    <row r="196" customFormat="false" ht="17.1" hidden="false" customHeight="true" outlineLevel="0" collapsed="false">
      <c r="A196" s="273"/>
      <c r="B196" s="274"/>
      <c r="C196" s="275"/>
      <c r="D196" s="276"/>
      <c r="E196" s="277"/>
      <c r="F196" s="278"/>
      <c r="G196" s="279"/>
      <c r="H196" s="280"/>
    </row>
    <row r="197" customFormat="false" ht="17.1" hidden="false" customHeight="true" outlineLevel="0" collapsed="false">
      <c r="A197" s="273"/>
      <c r="B197" s="274"/>
      <c r="C197" s="275"/>
      <c r="D197" s="276"/>
      <c r="E197" s="277"/>
      <c r="F197" s="278"/>
      <c r="G197" s="279"/>
      <c r="H197" s="280"/>
    </row>
    <row r="198" customFormat="false" ht="17.1" hidden="false" customHeight="true" outlineLevel="0" collapsed="false">
      <c r="A198" s="273"/>
      <c r="B198" s="274"/>
      <c r="C198" s="275"/>
      <c r="D198" s="276"/>
      <c r="E198" s="277"/>
      <c r="F198" s="278"/>
      <c r="G198" s="279"/>
      <c r="H198" s="280"/>
    </row>
    <row r="199" customFormat="false" ht="17.1" hidden="false" customHeight="true" outlineLevel="0" collapsed="false">
      <c r="A199" s="273"/>
      <c r="B199" s="274"/>
      <c r="C199" s="275"/>
      <c r="D199" s="276"/>
      <c r="E199" s="277"/>
      <c r="F199" s="278"/>
      <c r="G199" s="279"/>
      <c r="H199" s="280"/>
    </row>
    <row r="200" customFormat="false" ht="17.1" hidden="false" customHeight="true" outlineLevel="0" collapsed="false">
      <c r="A200" s="273"/>
      <c r="B200" s="274"/>
      <c r="C200" s="275"/>
      <c r="D200" s="276"/>
      <c r="E200" s="277"/>
      <c r="F200" s="278"/>
      <c r="G200" s="279"/>
      <c r="H200" s="280"/>
    </row>
    <row r="201" customFormat="false" ht="17.1" hidden="false" customHeight="true" outlineLevel="0" collapsed="false">
      <c r="A201" s="273"/>
      <c r="B201" s="274"/>
      <c r="C201" s="275"/>
      <c r="D201" s="276"/>
      <c r="E201" s="277"/>
      <c r="F201" s="278"/>
      <c r="G201" s="279"/>
      <c r="H201" s="280"/>
    </row>
    <row r="202" customFormat="false" ht="17.1" hidden="false" customHeight="true" outlineLevel="0" collapsed="false">
      <c r="A202" s="275"/>
      <c r="B202" s="283"/>
      <c r="C202" s="275"/>
      <c r="D202" s="284"/>
      <c r="E202" s="277"/>
      <c r="F202" s="278"/>
      <c r="G202" s="279"/>
      <c r="H202" s="280"/>
    </row>
    <row r="203" customFormat="false" ht="17.1" hidden="false" customHeight="true" outlineLevel="0" collapsed="false">
      <c r="A203" s="275"/>
      <c r="B203" s="291"/>
      <c r="C203" s="275"/>
      <c r="D203" s="284"/>
      <c r="E203" s="277"/>
      <c r="F203" s="278"/>
      <c r="G203" s="279"/>
      <c r="H203" s="280"/>
    </row>
    <row r="204" customFormat="false" ht="17.1" hidden="false" customHeight="true" outlineLevel="0" collapsed="false">
      <c r="A204" s="286"/>
      <c r="B204" s="287"/>
      <c r="C204" s="288"/>
      <c r="D204" s="289"/>
      <c r="E204" s="277"/>
      <c r="F204" s="278"/>
      <c r="G204" s="279"/>
      <c r="H204" s="280"/>
    </row>
    <row r="205" customFormat="false" ht="17.1" hidden="false" customHeight="true" outlineLevel="0" collapsed="false">
      <c r="A205" s="273"/>
      <c r="B205" s="274"/>
      <c r="C205" s="275"/>
      <c r="D205" s="276"/>
      <c r="E205" s="277"/>
      <c r="F205" s="278"/>
      <c r="G205" s="279"/>
      <c r="H205" s="280"/>
    </row>
    <row r="206" customFormat="false" ht="17.1" hidden="false" customHeight="true" outlineLevel="0" collapsed="false">
      <c r="A206" s="273"/>
      <c r="B206" s="274"/>
      <c r="C206" s="275"/>
      <c r="D206" s="276"/>
      <c r="E206" s="277"/>
      <c r="F206" s="278"/>
      <c r="G206" s="279"/>
      <c r="H206" s="280"/>
    </row>
    <row r="207" customFormat="false" ht="17.1" hidden="false" customHeight="true" outlineLevel="0" collapsed="false">
      <c r="A207" s="273"/>
      <c r="B207" s="274"/>
      <c r="C207" s="275"/>
      <c r="D207" s="276"/>
      <c r="E207" s="277"/>
      <c r="F207" s="278"/>
      <c r="G207" s="279"/>
      <c r="H207" s="280"/>
    </row>
    <row r="208" customFormat="false" ht="17.1" hidden="false" customHeight="true" outlineLevel="0" collapsed="false">
      <c r="A208" s="273"/>
      <c r="B208" s="274"/>
      <c r="C208" s="275"/>
      <c r="D208" s="276"/>
      <c r="E208" s="277"/>
      <c r="F208" s="278"/>
      <c r="G208" s="279"/>
      <c r="H208" s="280"/>
    </row>
    <row r="209" customFormat="false" ht="17.1" hidden="false" customHeight="true" outlineLevel="0" collapsed="false">
      <c r="A209" s="275"/>
      <c r="B209" s="274"/>
      <c r="C209" s="275"/>
      <c r="D209" s="284"/>
      <c r="E209" s="277"/>
      <c r="F209" s="278"/>
      <c r="G209" s="279"/>
      <c r="H209" s="280"/>
    </row>
    <row r="210" customFormat="false" ht="17.1" hidden="false" customHeight="true" outlineLevel="0" collapsed="false">
      <c r="A210" s="275"/>
      <c r="B210" s="283"/>
      <c r="C210" s="275"/>
      <c r="D210" s="284"/>
      <c r="E210" s="277"/>
      <c r="F210" s="278"/>
      <c r="G210" s="279"/>
      <c r="H210" s="280"/>
    </row>
    <row r="211" customFormat="false" ht="17.1" hidden="false" customHeight="true" outlineLevel="0" collapsed="false">
      <c r="A211" s="273"/>
      <c r="B211" s="274"/>
      <c r="C211" s="275"/>
      <c r="D211" s="276"/>
      <c r="E211" s="277"/>
      <c r="F211" s="278"/>
      <c r="G211" s="279"/>
      <c r="H211" s="280"/>
    </row>
    <row r="212" customFormat="false" ht="17.1" hidden="false" customHeight="true" outlineLevel="0" collapsed="false">
      <c r="A212" s="273"/>
      <c r="B212" s="274"/>
      <c r="C212" s="275"/>
      <c r="D212" s="276"/>
      <c r="E212" s="277"/>
      <c r="F212" s="278"/>
      <c r="G212" s="279"/>
      <c r="H212" s="280"/>
    </row>
    <row r="213" customFormat="false" ht="17.1" hidden="false" customHeight="true" outlineLevel="0" collapsed="false">
      <c r="A213" s="273"/>
      <c r="B213" s="274"/>
      <c r="C213" s="275"/>
      <c r="D213" s="276"/>
      <c r="E213" s="277"/>
      <c r="F213" s="278"/>
      <c r="G213" s="279"/>
      <c r="H213" s="280"/>
    </row>
    <row r="214" customFormat="false" ht="17.1" hidden="false" customHeight="true" outlineLevel="0" collapsed="false">
      <c r="A214" s="273"/>
      <c r="B214" s="274"/>
      <c r="C214" s="275"/>
      <c r="D214" s="276"/>
      <c r="E214" s="277"/>
      <c r="F214" s="278"/>
      <c r="G214" s="279"/>
      <c r="H214" s="280"/>
    </row>
    <row r="215" customFormat="false" ht="17.1" hidden="false" customHeight="true" outlineLevel="0" collapsed="false">
      <c r="A215" s="273"/>
      <c r="B215" s="274"/>
      <c r="C215" s="275"/>
      <c r="D215" s="276"/>
      <c r="E215" s="277"/>
      <c r="F215" s="278"/>
      <c r="G215" s="279"/>
      <c r="H215" s="280"/>
    </row>
    <row r="216" customFormat="false" ht="17.1" hidden="false" customHeight="true" outlineLevel="0" collapsed="false">
      <c r="A216" s="273"/>
      <c r="B216" s="274"/>
      <c r="C216" s="275"/>
      <c r="D216" s="276"/>
      <c r="E216" s="277"/>
      <c r="F216" s="278"/>
      <c r="G216" s="279"/>
      <c r="H216" s="280"/>
    </row>
    <row r="217" customFormat="false" ht="17.1" hidden="false" customHeight="true" outlineLevel="0" collapsed="false">
      <c r="A217" s="273"/>
      <c r="B217" s="274"/>
      <c r="C217" s="275"/>
      <c r="D217" s="276"/>
      <c r="E217" s="277"/>
      <c r="F217" s="278"/>
      <c r="G217" s="279"/>
      <c r="H217" s="280"/>
    </row>
    <row r="218" customFormat="false" ht="17.1" hidden="false" customHeight="true" outlineLevel="0" collapsed="false">
      <c r="A218" s="275"/>
      <c r="B218" s="283"/>
      <c r="C218" s="275"/>
      <c r="D218" s="282"/>
      <c r="E218" s="277"/>
      <c r="F218" s="278"/>
      <c r="G218" s="279"/>
      <c r="H218" s="280"/>
    </row>
    <row r="219" customFormat="false" ht="17.1" hidden="false" customHeight="true" outlineLevel="0" collapsed="false">
      <c r="A219" s="273"/>
      <c r="B219" s="274"/>
      <c r="C219" s="275"/>
      <c r="D219" s="276"/>
      <c r="E219" s="277"/>
      <c r="F219" s="278"/>
      <c r="G219" s="279"/>
      <c r="H219" s="280"/>
    </row>
    <row r="220" customFormat="false" ht="17.1" hidden="false" customHeight="true" outlineLevel="0" collapsed="false">
      <c r="A220" s="273"/>
      <c r="B220" s="274"/>
      <c r="C220" s="275"/>
      <c r="D220" s="276"/>
      <c r="E220" s="277"/>
      <c r="F220" s="278"/>
      <c r="G220" s="279"/>
      <c r="H220" s="280"/>
    </row>
    <row r="221" customFormat="false" ht="17.1" hidden="false" customHeight="true" outlineLevel="0" collapsed="false">
      <c r="A221" s="273"/>
      <c r="B221" s="274"/>
      <c r="C221" s="275"/>
      <c r="D221" s="276"/>
      <c r="E221" s="277"/>
      <c r="F221" s="278"/>
      <c r="G221" s="279"/>
      <c r="H221" s="280"/>
    </row>
    <row r="222" customFormat="false" ht="17.1" hidden="false" customHeight="true" outlineLevel="0" collapsed="false">
      <c r="A222" s="273"/>
      <c r="B222" s="274"/>
      <c r="C222" s="275"/>
      <c r="D222" s="276"/>
      <c r="E222" s="277"/>
      <c r="F222" s="278"/>
      <c r="G222" s="279"/>
      <c r="H222" s="280"/>
    </row>
    <row r="223" customFormat="false" ht="17.1" hidden="false" customHeight="true" outlineLevel="0" collapsed="false">
      <c r="A223" s="273"/>
      <c r="B223" s="274"/>
      <c r="C223" s="275"/>
      <c r="D223" s="276"/>
      <c r="E223" s="277"/>
      <c r="F223" s="278"/>
      <c r="G223" s="279"/>
      <c r="H223" s="280"/>
    </row>
    <row r="224" customFormat="false" ht="17.1" hidden="false" customHeight="true" outlineLevel="0" collapsed="false">
      <c r="A224" s="275"/>
      <c r="B224" s="281"/>
      <c r="C224" s="275"/>
      <c r="D224" s="282"/>
      <c r="E224" s="277"/>
      <c r="F224" s="278"/>
      <c r="G224" s="279"/>
      <c r="H224" s="280"/>
    </row>
    <row r="225" customFormat="false" ht="17.1" hidden="false" customHeight="true" outlineLevel="0" collapsed="false">
      <c r="A225" s="273"/>
      <c r="B225" s="274"/>
      <c r="C225" s="275"/>
      <c r="D225" s="276"/>
      <c r="E225" s="277"/>
      <c r="F225" s="278"/>
      <c r="G225" s="279"/>
      <c r="H225" s="280"/>
    </row>
    <row r="226" customFormat="false" ht="17.1" hidden="false" customHeight="true" outlineLevel="0" collapsed="false">
      <c r="A226" s="275"/>
      <c r="B226" s="283"/>
      <c r="C226" s="275"/>
      <c r="D226" s="284"/>
      <c r="E226" s="277"/>
      <c r="F226" s="278"/>
      <c r="G226" s="279"/>
      <c r="H226" s="280"/>
    </row>
    <row r="227" customFormat="false" ht="17.1" hidden="false" customHeight="true" outlineLevel="0" collapsed="false">
      <c r="A227" s="273"/>
      <c r="B227" s="274"/>
      <c r="C227" s="275"/>
      <c r="D227" s="276"/>
      <c r="E227" s="277"/>
      <c r="F227" s="278"/>
      <c r="G227" s="279"/>
      <c r="H227" s="280"/>
    </row>
    <row r="228" customFormat="false" ht="17.1" hidden="false" customHeight="true" outlineLevel="0" collapsed="false">
      <c r="A228" s="273"/>
      <c r="B228" s="274"/>
      <c r="C228" s="275"/>
      <c r="D228" s="276"/>
      <c r="E228" s="277"/>
      <c r="F228" s="278"/>
      <c r="G228" s="279"/>
      <c r="H228" s="280"/>
    </row>
    <row r="229" customFormat="false" ht="17.1" hidden="false" customHeight="true" outlineLevel="0" collapsed="false">
      <c r="A229" s="273"/>
      <c r="B229" s="274"/>
      <c r="C229" s="275"/>
      <c r="D229" s="276"/>
      <c r="E229" s="277"/>
      <c r="F229" s="278"/>
      <c r="G229" s="279"/>
      <c r="H229" s="280"/>
    </row>
    <row r="230" customFormat="false" ht="17.1" hidden="false" customHeight="true" outlineLevel="0" collapsed="false">
      <c r="A230" s="275"/>
      <c r="B230" s="274"/>
      <c r="C230" s="275"/>
      <c r="D230" s="284"/>
      <c r="E230" s="277"/>
      <c r="F230" s="278"/>
      <c r="G230" s="279"/>
      <c r="H230" s="280"/>
    </row>
    <row r="231" customFormat="false" ht="17.1" hidden="false" customHeight="true" outlineLevel="0" collapsed="false">
      <c r="A231" s="273"/>
      <c r="B231" s="274"/>
      <c r="C231" s="275"/>
      <c r="D231" s="276"/>
      <c r="E231" s="277"/>
      <c r="F231" s="278"/>
      <c r="G231" s="279"/>
      <c r="H231" s="280"/>
    </row>
    <row r="232" customFormat="false" ht="17.1" hidden="false" customHeight="true" outlineLevel="0" collapsed="false">
      <c r="A232" s="273"/>
      <c r="B232" s="274"/>
      <c r="C232" s="275"/>
      <c r="D232" s="276"/>
      <c r="E232" s="277"/>
      <c r="F232" s="278"/>
      <c r="G232" s="279"/>
      <c r="H232" s="280"/>
    </row>
    <row r="233" customFormat="false" ht="17.1" hidden="false" customHeight="true" outlineLevel="0" collapsed="false">
      <c r="A233" s="273"/>
      <c r="B233" s="274"/>
      <c r="C233" s="275"/>
      <c r="D233" s="276"/>
      <c r="E233" s="277"/>
      <c r="F233" s="278"/>
      <c r="G233" s="279"/>
      <c r="H233" s="280"/>
    </row>
    <row r="234" customFormat="false" ht="17.1" hidden="false" customHeight="true" outlineLevel="0" collapsed="false">
      <c r="A234" s="273"/>
      <c r="B234" s="274"/>
      <c r="C234" s="275"/>
      <c r="D234" s="276"/>
      <c r="E234" s="277"/>
      <c r="F234" s="278"/>
      <c r="G234" s="279"/>
      <c r="H234" s="280"/>
    </row>
    <row r="235" customFormat="false" ht="17.1" hidden="false" customHeight="true" outlineLevel="0" collapsed="false">
      <c r="A235" s="273"/>
      <c r="B235" s="274"/>
      <c r="C235" s="275"/>
      <c r="D235" s="276"/>
      <c r="E235" s="277"/>
      <c r="F235" s="278"/>
      <c r="G235" s="279"/>
      <c r="H235" s="280"/>
    </row>
    <row r="236" customFormat="false" ht="17.1" hidden="false" customHeight="true" outlineLevel="0" collapsed="false">
      <c r="A236" s="273"/>
      <c r="B236" s="274"/>
      <c r="C236" s="275"/>
      <c r="D236" s="276"/>
      <c r="E236" s="277"/>
      <c r="F236" s="278"/>
      <c r="G236" s="279"/>
      <c r="H236" s="280"/>
    </row>
    <row r="237" customFormat="false" ht="17.1" hidden="false" customHeight="true" outlineLevel="0" collapsed="false">
      <c r="A237" s="273"/>
      <c r="B237" s="274"/>
      <c r="C237" s="275"/>
      <c r="D237" s="276"/>
      <c r="E237" s="277"/>
      <c r="F237" s="278"/>
      <c r="G237" s="279"/>
      <c r="H237" s="280"/>
    </row>
    <row r="238" customFormat="false" ht="17.1" hidden="false" customHeight="true" outlineLevel="0" collapsed="false">
      <c r="A238" s="273"/>
      <c r="B238" s="274"/>
      <c r="C238" s="275"/>
      <c r="D238" s="276"/>
      <c r="E238" s="277"/>
      <c r="F238" s="278"/>
      <c r="G238" s="279"/>
      <c r="H238" s="280"/>
    </row>
    <row r="239" customFormat="false" ht="17.1" hidden="false" customHeight="true" outlineLevel="0" collapsed="false">
      <c r="A239" s="273"/>
      <c r="B239" s="274"/>
      <c r="C239" s="288"/>
      <c r="D239" s="276"/>
      <c r="E239" s="277"/>
      <c r="F239" s="278"/>
      <c r="G239" s="279"/>
      <c r="H239" s="280"/>
    </row>
    <row r="240" customFormat="false" ht="17.1" hidden="false" customHeight="true" outlineLevel="0" collapsed="false">
      <c r="A240" s="286"/>
      <c r="B240" s="287"/>
      <c r="C240" s="288"/>
      <c r="D240" s="289"/>
      <c r="E240" s="277"/>
      <c r="F240" s="278"/>
      <c r="G240" s="279"/>
      <c r="H240" s="280"/>
    </row>
    <row r="241" customFormat="false" ht="17.1" hidden="false" customHeight="true" outlineLevel="0" collapsed="false">
      <c r="A241" s="273"/>
      <c r="B241" s="274"/>
      <c r="C241" s="275"/>
      <c r="D241" s="276"/>
      <c r="E241" s="277"/>
      <c r="F241" s="278"/>
      <c r="G241" s="279"/>
      <c r="H241" s="280"/>
    </row>
    <row r="242" customFormat="false" ht="17.1" hidden="false" customHeight="true" outlineLevel="0" collapsed="false">
      <c r="A242" s="273"/>
      <c r="B242" s="274"/>
      <c r="C242" s="275"/>
      <c r="D242" s="276"/>
      <c r="E242" s="277"/>
      <c r="F242" s="278"/>
      <c r="G242" s="279"/>
      <c r="H242" s="280"/>
    </row>
    <row r="243" customFormat="false" ht="17.1" hidden="false" customHeight="true" outlineLevel="0" collapsed="false">
      <c r="A243" s="273"/>
      <c r="B243" s="274"/>
      <c r="C243" s="275"/>
      <c r="D243" s="276"/>
      <c r="E243" s="277"/>
      <c r="F243" s="278"/>
      <c r="G243" s="279"/>
      <c r="H243" s="280"/>
    </row>
    <row r="244" customFormat="false" ht="17.1" hidden="false" customHeight="true" outlineLevel="0" collapsed="false">
      <c r="A244" s="273"/>
      <c r="B244" s="274"/>
      <c r="C244" s="275"/>
      <c r="D244" s="276"/>
      <c r="E244" s="277"/>
      <c r="F244" s="278"/>
      <c r="G244" s="279"/>
      <c r="H244" s="280"/>
    </row>
    <row r="245" customFormat="false" ht="17.1" hidden="false" customHeight="true" outlineLevel="0" collapsed="false">
      <c r="A245" s="273"/>
      <c r="B245" s="274"/>
      <c r="C245" s="275"/>
      <c r="D245" s="276"/>
      <c r="E245" s="277"/>
      <c r="F245" s="278"/>
      <c r="G245" s="279"/>
      <c r="H245" s="280"/>
    </row>
    <row r="246" customFormat="false" ht="17.1" hidden="false" customHeight="true" outlineLevel="0" collapsed="false">
      <c r="A246" s="273"/>
      <c r="B246" s="274"/>
      <c r="C246" s="275"/>
      <c r="D246" s="276"/>
      <c r="E246" s="277"/>
      <c r="F246" s="278"/>
      <c r="G246" s="279"/>
      <c r="H246" s="280"/>
    </row>
    <row r="247" customFormat="false" ht="17.1" hidden="false" customHeight="true" outlineLevel="0" collapsed="false">
      <c r="A247" s="273"/>
      <c r="B247" s="274"/>
      <c r="C247" s="275"/>
      <c r="D247" s="276"/>
      <c r="E247" s="277"/>
      <c r="F247" s="278"/>
      <c r="G247" s="279"/>
      <c r="H247" s="280"/>
    </row>
    <row r="248" customFormat="false" ht="17.1" hidden="false" customHeight="true" outlineLevel="0" collapsed="false">
      <c r="A248" s="273"/>
      <c r="B248" s="274"/>
      <c r="C248" s="275"/>
      <c r="D248" s="276"/>
      <c r="E248" s="277"/>
      <c r="F248" s="278"/>
      <c r="G248" s="279"/>
      <c r="H248" s="280"/>
    </row>
    <row r="249" customFormat="false" ht="17.1" hidden="false" customHeight="true" outlineLevel="0" collapsed="false">
      <c r="A249" s="275"/>
      <c r="B249" s="274"/>
      <c r="C249" s="275"/>
      <c r="D249" s="284"/>
      <c r="E249" s="277"/>
      <c r="F249" s="278"/>
      <c r="G249" s="279"/>
      <c r="H249" s="280"/>
    </row>
    <row r="250" customFormat="false" ht="17.1" hidden="false" customHeight="true" outlineLevel="0" collapsed="false">
      <c r="A250" s="286"/>
      <c r="B250" s="287"/>
      <c r="C250" s="288"/>
      <c r="D250" s="289"/>
      <c r="E250" s="277"/>
      <c r="F250" s="278"/>
      <c r="G250" s="279"/>
      <c r="H250" s="280"/>
    </row>
    <row r="251" customFormat="false" ht="17.1" hidden="false" customHeight="true" outlineLevel="0" collapsed="false">
      <c r="A251" s="273"/>
      <c r="B251" s="274"/>
      <c r="C251" s="275"/>
      <c r="D251" s="276"/>
      <c r="E251" s="277"/>
      <c r="F251" s="278"/>
      <c r="G251" s="279"/>
      <c r="H251" s="280"/>
    </row>
    <row r="252" customFormat="false" ht="17.1" hidden="false" customHeight="true" outlineLevel="0" collapsed="false">
      <c r="A252" s="275"/>
      <c r="B252" s="283"/>
      <c r="C252" s="275"/>
      <c r="D252" s="284"/>
      <c r="E252" s="277"/>
      <c r="F252" s="278"/>
      <c r="G252" s="279"/>
      <c r="H252" s="280"/>
    </row>
    <row r="253" customFormat="false" ht="17.1" hidden="false" customHeight="true" outlineLevel="0" collapsed="false">
      <c r="A253" s="273"/>
      <c r="B253" s="274"/>
      <c r="C253" s="275"/>
      <c r="D253" s="276"/>
      <c r="E253" s="277"/>
      <c r="F253" s="278"/>
      <c r="G253" s="279"/>
      <c r="H253" s="280"/>
    </row>
    <row r="254" customFormat="false" ht="17.1" hidden="false" customHeight="true" outlineLevel="0" collapsed="false">
      <c r="A254" s="273"/>
      <c r="B254" s="274"/>
      <c r="C254" s="275"/>
      <c r="D254" s="276"/>
      <c r="E254" s="277"/>
      <c r="F254" s="278"/>
      <c r="G254" s="279"/>
      <c r="H254" s="280"/>
    </row>
    <row r="255" customFormat="false" ht="17.1" hidden="false" customHeight="true" outlineLevel="0" collapsed="false">
      <c r="A255" s="273"/>
      <c r="B255" s="274"/>
      <c r="C255" s="275"/>
      <c r="D255" s="276"/>
      <c r="E255" s="277"/>
      <c r="F255" s="278"/>
      <c r="G255" s="279"/>
      <c r="H255" s="280"/>
    </row>
    <row r="256" customFormat="false" ht="17.1" hidden="false" customHeight="true" outlineLevel="0" collapsed="false">
      <c r="A256" s="273"/>
      <c r="B256" s="274"/>
      <c r="C256" s="275"/>
      <c r="D256" s="276"/>
      <c r="E256" s="277"/>
      <c r="F256" s="278"/>
      <c r="G256" s="279"/>
      <c r="H256" s="280"/>
    </row>
    <row r="257" customFormat="false" ht="17.1" hidden="false" customHeight="true" outlineLevel="0" collapsed="false">
      <c r="A257" s="273"/>
      <c r="B257" s="274"/>
      <c r="C257" s="275"/>
      <c r="D257" s="276"/>
      <c r="E257" s="277"/>
      <c r="F257" s="278"/>
      <c r="G257" s="279"/>
      <c r="H257" s="280"/>
    </row>
    <row r="258" customFormat="false" ht="17.1" hidden="false" customHeight="true" outlineLevel="0" collapsed="false">
      <c r="A258" s="273"/>
      <c r="B258" s="274"/>
      <c r="C258" s="275"/>
      <c r="D258" s="276"/>
      <c r="E258" s="277"/>
      <c r="F258" s="278"/>
      <c r="G258" s="279"/>
      <c r="H258" s="280"/>
    </row>
    <row r="259" customFormat="false" ht="17.1" hidden="false" customHeight="true" outlineLevel="0" collapsed="false">
      <c r="A259" s="275"/>
      <c r="B259" s="274"/>
      <c r="C259" s="275"/>
      <c r="D259" s="284"/>
      <c r="E259" s="277"/>
      <c r="F259" s="278"/>
      <c r="G259" s="279"/>
      <c r="H259" s="280"/>
    </row>
    <row r="260" customFormat="false" ht="17.1" hidden="false" customHeight="true" outlineLevel="0" collapsed="false">
      <c r="A260" s="273"/>
      <c r="B260" s="274"/>
      <c r="C260" s="275"/>
      <c r="D260" s="276"/>
      <c r="E260" s="277"/>
      <c r="F260" s="278"/>
      <c r="G260" s="279"/>
      <c r="H260" s="280"/>
    </row>
    <row r="261" customFormat="false" ht="17.1" hidden="false" customHeight="true" outlineLevel="0" collapsed="false">
      <c r="A261" s="273"/>
      <c r="B261" s="274"/>
      <c r="C261" s="275"/>
      <c r="D261" s="276"/>
      <c r="E261" s="277"/>
      <c r="F261" s="278"/>
      <c r="G261" s="279"/>
      <c r="H261" s="280"/>
    </row>
    <row r="262" customFormat="false" ht="17.1" hidden="false" customHeight="true" outlineLevel="0" collapsed="false">
      <c r="A262" s="273"/>
      <c r="B262" s="274"/>
      <c r="C262" s="275"/>
      <c r="D262" s="276"/>
      <c r="E262" s="277"/>
      <c r="F262" s="278"/>
      <c r="G262" s="279"/>
      <c r="H262" s="280"/>
    </row>
    <row r="263" customFormat="false" ht="17.1" hidden="false" customHeight="true" outlineLevel="0" collapsed="false">
      <c r="A263" s="273"/>
      <c r="B263" s="274"/>
      <c r="C263" s="275"/>
      <c r="D263" s="276"/>
      <c r="E263" s="277"/>
      <c r="F263" s="278"/>
      <c r="G263" s="279"/>
      <c r="H263" s="280"/>
    </row>
    <row r="264" customFormat="false" ht="17.1" hidden="false" customHeight="true" outlineLevel="0" collapsed="false">
      <c r="A264" s="273"/>
      <c r="B264" s="274"/>
      <c r="C264" s="275"/>
      <c r="D264" s="276"/>
      <c r="E264" s="277"/>
      <c r="F264" s="278"/>
      <c r="G264" s="279"/>
      <c r="H264" s="280"/>
    </row>
    <row r="266" customFormat="false" ht="17.1" hidden="false" customHeight="true" outlineLevel="0" collapsed="false">
      <c r="F266" s="292"/>
      <c r="G266" s="292"/>
    </row>
  </sheetData>
  <autoFilter ref="A11:G57"/>
  <mergeCells count="3">
    <mergeCell ref="C3:D5"/>
    <mergeCell ref="A6:C6"/>
    <mergeCell ref="F266:G266"/>
  </mergeCells>
  <printOptions headings="false" gridLines="false" gridLinesSet="true" horizontalCentered="false" verticalCentered="false"/>
  <pageMargins left="0.303472222222222" right="0.05625" top="0.75" bottom="0.75" header="0.75" footer="0.75"/>
  <pageSetup paperSize="77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L51"/>
  <sheetViews>
    <sheetView showFormulas="false" showGridLines="true" showRowColHeaders="true" showZeros="true" rightToLeft="false" tabSelected="false" showOutlineSymbols="true" defaultGridColor="true" view="normal" topLeftCell="A1" colorId="64" zoomScale="72" zoomScaleNormal="72" zoomScalePageLayoutView="100" workbookViewId="0">
      <selection pane="topLeft" activeCell="A52" activeCellId="0" sqref="A52"/>
    </sheetView>
  </sheetViews>
  <sheetFormatPr defaultColWidth="10.4921875" defaultRowHeight="13.8" zeroHeight="false" outlineLevelRow="0" outlineLevelCol="0"/>
  <cols>
    <col collapsed="false" customWidth="true" hidden="false" outlineLevel="0" max="1" min="1" style="1" width="13.53"/>
    <col collapsed="false" customWidth="true" hidden="false" outlineLevel="0" max="2" min="2" style="1" width="71"/>
    <col collapsed="false" customWidth="false" hidden="false" outlineLevel="0" max="5" min="3" style="1" width="10.46"/>
    <col collapsed="false" customWidth="true" hidden="false" outlineLevel="0" max="6" min="6" style="2" width="12.43"/>
    <col collapsed="false" customWidth="true" hidden="false" outlineLevel="0" max="8" min="7" style="1" width="12.43"/>
    <col collapsed="false" customWidth="true" hidden="false" outlineLevel="0" max="9" min="9" style="1" width="9.6"/>
    <col collapsed="false" customWidth="true" hidden="false" outlineLevel="0" max="10" min="10" style="1" width="8.37"/>
    <col collapsed="false" customWidth="true" hidden="false" outlineLevel="0" max="11" min="11" style="1" width="51.32"/>
    <col collapsed="false" customWidth="true" hidden="false" outlineLevel="0" max="64" min="12" style="1" width="8.37"/>
  </cols>
  <sheetData>
    <row r="1" customFormat="false" ht="19.9" hidden="false" customHeight="true" outlineLevel="0" collapsed="false">
      <c r="A1" s="4"/>
      <c r="B1" s="4"/>
      <c r="C1" s="4"/>
      <c r="D1" s="4"/>
      <c r="E1" s="4"/>
      <c r="F1" s="5"/>
      <c r="G1" s="5"/>
      <c r="H1" s="5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customFormat="false" ht="19.9" hidden="false" customHeight="true" outlineLevel="0" collapsed="false">
      <c r="A2" s="4"/>
      <c r="B2" s="4"/>
      <c r="C2" s="4"/>
      <c r="D2" s="4"/>
      <c r="E2" s="4"/>
      <c r="F2" s="5"/>
      <c r="G2" s="5"/>
      <c r="H2" s="5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3" customFormat="false" ht="19.9" hidden="false" customHeight="true" outlineLevel="0" collapsed="false">
      <c r="A3" s="4"/>
      <c r="B3" s="4"/>
      <c r="C3" s="4"/>
      <c r="D3" s="8"/>
      <c r="E3" s="8"/>
      <c r="F3" s="8"/>
      <c r="G3" s="8"/>
      <c r="H3" s="5"/>
    </row>
    <row r="4" customFormat="false" ht="19.9" hidden="false" customHeight="true" outlineLevel="0" collapsed="false">
      <c r="A4" s="9"/>
      <c r="B4" s="9"/>
      <c r="C4" s="9"/>
      <c r="D4" s="8"/>
      <c r="E4" s="8"/>
      <c r="F4" s="8"/>
      <c r="G4" s="8"/>
      <c r="H4" s="5"/>
    </row>
    <row r="5" customFormat="false" ht="19.9" hidden="false" customHeight="true" outlineLevel="0" collapsed="false">
      <c r="A5" s="9"/>
      <c r="B5" s="9"/>
      <c r="C5" s="9"/>
      <c r="D5" s="5"/>
      <c r="E5" s="5"/>
      <c r="F5" s="5"/>
      <c r="G5" s="5"/>
      <c r="H5" s="5"/>
    </row>
    <row r="6" customFormat="false" ht="15" hidden="false" customHeight="true" outlineLevel="0" collapsed="false">
      <c r="A6" s="11" t="s">
        <v>1</v>
      </c>
      <c r="B6" s="11"/>
      <c r="C6" s="11"/>
      <c r="D6" s="5"/>
      <c r="E6" s="5"/>
      <c r="F6" s="5"/>
      <c r="G6" s="5"/>
      <c r="H6" s="5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</row>
    <row r="7" customFormat="false" ht="15" hidden="false" customHeight="true" outlineLevel="0" collapsed="false">
      <c r="A7" s="76" t="s">
        <v>434</v>
      </c>
      <c r="B7" s="76"/>
      <c r="C7" s="76"/>
      <c r="D7" s="5"/>
      <c r="E7" s="5"/>
      <c r="F7" s="5"/>
      <c r="G7" s="5"/>
      <c r="H7" s="5"/>
    </row>
    <row r="8" customFormat="false" ht="15" hidden="false" customHeight="true" outlineLevel="0" collapsed="false">
      <c r="A8" s="76" t="s">
        <v>3</v>
      </c>
      <c r="B8" s="76"/>
      <c r="C8" s="76"/>
      <c r="D8" s="242"/>
      <c r="E8" s="242"/>
      <c r="F8" s="242"/>
      <c r="G8" s="242"/>
      <c r="H8" s="242"/>
    </row>
    <row r="9" customFormat="false" ht="15" hidden="false" customHeight="true" outlineLevel="0" collapsed="false">
      <c r="A9" s="76" t="s">
        <v>4</v>
      </c>
      <c r="B9" s="76"/>
      <c r="C9" s="76"/>
      <c r="D9" s="242"/>
      <c r="E9" s="242"/>
      <c r="F9" s="293" t="n">
        <f aca="false">SUM(F12:F51)</f>
        <v>0</v>
      </c>
      <c r="G9" s="242"/>
      <c r="H9" s="242"/>
    </row>
    <row r="10" customFormat="false" ht="13.8" hidden="false" customHeight="false" outlineLevel="0" collapsed="false">
      <c r="A10" s="294"/>
      <c r="B10" s="294"/>
      <c r="C10" s="294"/>
      <c r="D10" s="294"/>
      <c r="E10" s="294"/>
      <c r="F10" s="294"/>
      <c r="G10" s="294"/>
      <c r="H10" s="294"/>
    </row>
    <row r="11" customFormat="false" ht="13.8" hidden="false" customHeight="false" outlineLevel="0" collapsed="false">
      <c r="A11" s="247" t="s">
        <v>383</v>
      </c>
      <c r="B11" s="247" t="s">
        <v>384</v>
      </c>
      <c r="C11" s="247" t="s">
        <v>435</v>
      </c>
      <c r="D11" s="247" t="s">
        <v>24</v>
      </c>
      <c r="E11" s="247" t="s">
        <v>386</v>
      </c>
      <c r="F11" s="247" t="s">
        <v>388</v>
      </c>
      <c r="G11" s="247" t="s">
        <v>305</v>
      </c>
      <c r="H11" s="247" t="s">
        <v>389</v>
      </c>
    </row>
    <row r="12" customFormat="false" ht="15" hidden="false" customHeight="false" outlineLevel="0" collapsed="false">
      <c r="A12" s="253" t="s">
        <v>436</v>
      </c>
      <c r="B12" s="295" t="s">
        <v>77</v>
      </c>
      <c r="C12" s="295" t="n">
        <v>69</v>
      </c>
      <c r="D12" s="295" t="s">
        <v>24</v>
      </c>
      <c r="E12" s="295"/>
      <c r="F12" s="296" t="n">
        <f aca="false">E12*C12</f>
        <v>0</v>
      </c>
      <c r="G12" s="252" t="e">
        <f aca="false">F12/$F$9</f>
        <v>#DIV/0!</v>
      </c>
      <c r="H12" s="252" t="e">
        <f aca="false">G12</f>
        <v>#DIV/0!</v>
      </c>
    </row>
    <row r="13" customFormat="false" ht="15" hidden="false" customHeight="false" outlineLevel="0" collapsed="false">
      <c r="A13" s="253" t="s">
        <v>437</v>
      </c>
      <c r="B13" s="295" t="s">
        <v>80</v>
      </c>
      <c r="C13" s="295" t="n">
        <v>311.75</v>
      </c>
      <c r="D13" s="295" t="s">
        <v>81</v>
      </c>
      <c r="E13" s="295"/>
      <c r="F13" s="296" t="n">
        <f aca="false">E13*C13</f>
        <v>0</v>
      </c>
      <c r="G13" s="252" t="e">
        <f aca="false">F13/$F$9</f>
        <v>#DIV/0!</v>
      </c>
      <c r="H13" s="252" t="e">
        <f aca="false">G13+H12</f>
        <v>#DIV/0!</v>
      </c>
    </row>
    <row r="14" customFormat="false" ht="24" hidden="false" customHeight="false" outlineLevel="0" collapsed="false">
      <c r="A14" s="253" t="s">
        <v>438</v>
      </c>
      <c r="B14" s="295" t="s">
        <v>129</v>
      </c>
      <c r="C14" s="295" t="n">
        <v>222</v>
      </c>
      <c r="D14" s="295" t="s">
        <v>130</v>
      </c>
      <c r="E14" s="295"/>
      <c r="F14" s="296" t="n">
        <f aca="false">E14*C14</f>
        <v>0</v>
      </c>
      <c r="G14" s="252" t="e">
        <f aca="false">F14/$F$9</f>
        <v>#DIV/0!</v>
      </c>
      <c r="H14" s="252" t="e">
        <f aca="false">G14+H13</f>
        <v>#DIV/0!</v>
      </c>
      <c r="I14" s="29"/>
    </row>
    <row r="15" customFormat="false" ht="24" hidden="false" customHeight="false" outlineLevel="0" collapsed="false">
      <c r="A15" s="253" t="s">
        <v>439</v>
      </c>
      <c r="B15" s="295" t="s">
        <v>99</v>
      </c>
      <c r="C15" s="295" t="n">
        <v>1</v>
      </c>
      <c r="D15" s="295" t="s">
        <v>24</v>
      </c>
      <c r="E15" s="295"/>
      <c r="F15" s="296" t="n">
        <f aca="false">E15*C15</f>
        <v>0</v>
      </c>
      <c r="G15" s="252" t="e">
        <f aca="false">F15/$F$9</f>
        <v>#DIV/0!</v>
      </c>
      <c r="H15" s="252" t="e">
        <f aca="false">G15+H14</f>
        <v>#DIV/0!</v>
      </c>
      <c r="I15" s="30"/>
    </row>
    <row r="16" customFormat="false" ht="15" hidden="false" customHeight="false" outlineLevel="0" collapsed="false">
      <c r="A16" s="253" t="s">
        <v>440</v>
      </c>
      <c r="B16" s="295" t="s">
        <v>161</v>
      </c>
      <c r="C16" s="295" t="n">
        <v>352</v>
      </c>
      <c r="D16" s="295" t="s">
        <v>146</v>
      </c>
      <c r="E16" s="295"/>
      <c r="F16" s="296" t="n">
        <f aca="false">E16*C16</f>
        <v>0</v>
      </c>
      <c r="G16" s="252" t="e">
        <f aca="false">F16/$F$9</f>
        <v>#DIV/0!</v>
      </c>
      <c r="H16" s="252" t="e">
        <f aca="false">G16+H15</f>
        <v>#DIV/0!</v>
      </c>
    </row>
    <row r="17" customFormat="false" ht="15" hidden="false" customHeight="false" outlineLevel="0" collapsed="false">
      <c r="A17" s="253" t="s">
        <v>441</v>
      </c>
      <c r="B17" s="295" t="s">
        <v>74</v>
      </c>
      <c r="C17" s="295" t="n">
        <v>3</v>
      </c>
      <c r="D17" s="295" t="s">
        <v>24</v>
      </c>
      <c r="E17" s="295"/>
      <c r="F17" s="296" t="n">
        <f aca="false">E17*C17</f>
        <v>0</v>
      </c>
      <c r="G17" s="252" t="e">
        <f aca="false">F17/$F$9</f>
        <v>#DIV/0!</v>
      </c>
      <c r="H17" s="252" t="e">
        <f aca="false">G17+H16</f>
        <v>#DIV/0!</v>
      </c>
    </row>
    <row r="18" customFormat="false" ht="35" hidden="false" customHeight="false" outlineLevel="0" collapsed="false">
      <c r="A18" s="253" t="s">
        <v>442</v>
      </c>
      <c r="B18" s="295" t="s">
        <v>109</v>
      </c>
      <c r="C18" s="295" t="n">
        <v>16</v>
      </c>
      <c r="D18" s="295" t="s">
        <v>24</v>
      </c>
      <c r="E18" s="295"/>
      <c r="F18" s="296" t="n">
        <f aca="false">E18*C18</f>
        <v>0</v>
      </c>
      <c r="G18" s="252" t="e">
        <f aca="false">F18/$F$9</f>
        <v>#DIV/0!</v>
      </c>
      <c r="H18" s="252" t="e">
        <f aca="false">G18+H17</f>
        <v>#DIV/0!</v>
      </c>
    </row>
    <row r="19" customFormat="false" ht="24" hidden="false" customHeight="false" outlineLevel="0" collapsed="false">
      <c r="A19" s="253" t="s">
        <v>443</v>
      </c>
      <c r="B19" s="295" t="s">
        <v>133</v>
      </c>
      <c r="C19" s="295" t="n">
        <v>121</v>
      </c>
      <c r="D19" s="295" t="s">
        <v>81</v>
      </c>
      <c r="E19" s="295"/>
      <c r="F19" s="296" t="n">
        <f aca="false">E19*C19</f>
        <v>0</v>
      </c>
      <c r="G19" s="252" t="e">
        <f aca="false">F19/$F$9</f>
        <v>#DIV/0!</v>
      </c>
      <c r="H19" s="252" t="e">
        <f aca="false">G19+H18</f>
        <v>#DIV/0!</v>
      </c>
    </row>
    <row r="20" customFormat="false" ht="35" hidden="false" customHeight="false" outlineLevel="0" collapsed="false">
      <c r="A20" s="253" t="s">
        <v>444</v>
      </c>
      <c r="B20" s="295" t="s">
        <v>84</v>
      </c>
      <c r="C20" s="295" t="n">
        <v>1</v>
      </c>
      <c r="D20" s="295" t="s">
        <v>24</v>
      </c>
      <c r="E20" s="295"/>
      <c r="F20" s="296" t="n">
        <f aca="false">E20*C20</f>
        <v>0</v>
      </c>
      <c r="G20" s="252" t="e">
        <f aca="false">F20/$F$9</f>
        <v>#DIV/0!</v>
      </c>
      <c r="H20" s="252" t="e">
        <f aca="false">G20+H19</f>
        <v>#DIV/0!</v>
      </c>
    </row>
    <row r="21" customFormat="false" ht="15" hidden="false" customHeight="false" outlineLevel="0" collapsed="false">
      <c r="A21" s="253" t="s">
        <v>445</v>
      </c>
      <c r="B21" s="295" t="s">
        <v>165</v>
      </c>
      <c r="C21" s="295" t="n">
        <v>44</v>
      </c>
      <c r="D21" s="295" t="s">
        <v>146</v>
      </c>
      <c r="E21" s="295"/>
      <c r="F21" s="296" t="n">
        <f aca="false">E21*C21</f>
        <v>0</v>
      </c>
      <c r="G21" s="252" t="e">
        <f aca="false">F21/$F$9</f>
        <v>#DIV/0!</v>
      </c>
      <c r="H21" s="252" t="e">
        <f aca="false">G21+H20</f>
        <v>#DIV/0!</v>
      </c>
    </row>
    <row r="22" customFormat="false" ht="15" hidden="false" customHeight="false" outlineLevel="0" collapsed="false">
      <c r="A22" s="253" t="s">
        <v>446</v>
      </c>
      <c r="B22" s="295" t="s">
        <v>71</v>
      </c>
      <c r="C22" s="295" t="n">
        <v>18</v>
      </c>
      <c r="D22" s="295" t="s">
        <v>24</v>
      </c>
      <c r="E22" s="295"/>
      <c r="F22" s="296" t="n">
        <f aca="false">E22*C22</f>
        <v>0</v>
      </c>
      <c r="G22" s="252" t="e">
        <f aca="false">F22/$F$9</f>
        <v>#DIV/0!</v>
      </c>
      <c r="H22" s="252" t="e">
        <f aca="false">G22+H21</f>
        <v>#DIV/0!</v>
      </c>
    </row>
    <row r="23" customFormat="false" ht="35" hidden="false" customHeight="false" outlineLevel="0" collapsed="false">
      <c r="A23" s="253" t="s">
        <v>447</v>
      </c>
      <c r="B23" s="295" t="s">
        <v>139</v>
      </c>
      <c r="C23" s="295" t="n">
        <v>2</v>
      </c>
      <c r="D23" s="295" t="s">
        <v>24</v>
      </c>
      <c r="E23" s="297"/>
      <c r="F23" s="296" t="n">
        <f aca="false">E23*C23</f>
        <v>0</v>
      </c>
      <c r="G23" s="252" t="e">
        <f aca="false">F23/$F$9</f>
        <v>#DIV/0!</v>
      </c>
      <c r="H23" s="252" t="e">
        <f aca="false">G23+H22</f>
        <v>#DIV/0!</v>
      </c>
    </row>
    <row r="24" customFormat="false" ht="15" hidden="false" customHeight="false" outlineLevel="0" collapsed="false">
      <c r="A24" s="253" t="s">
        <v>448</v>
      </c>
      <c r="B24" s="295" t="s">
        <v>145</v>
      </c>
      <c r="C24" s="295" t="n">
        <v>20</v>
      </c>
      <c r="D24" s="295" t="s">
        <v>146</v>
      </c>
      <c r="E24" s="295"/>
      <c r="F24" s="296" t="n">
        <f aca="false">E24*C24</f>
        <v>0</v>
      </c>
      <c r="G24" s="252" t="e">
        <f aca="false">F24/$F$9</f>
        <v>#DIV/0!</v>
      </c>
      <c r="H24" s="252" t="e">
        <f aca="false">G24+H23</f>
        <v>#DIV/0!</v>
      </c>
    </row>
    <row r="25" customFormat="false" ht="15" hidden="false" customHeight="false" outlineLevel="0" collapsed="false">
      <c r="A25" s="253" t="s">
        <v>449</v>
      </c>
      <c r="B25" s="295" t="s">
        <v>157</v>
      </c>
      <c r="C25" s="295" t="n">
        <v>2</v>
      </c>
      <c r="D25" s="295" t="s">
        <v>158</v>
      </c>
      <c r="E25" s="295"/>
      <c r="F25" s="296" t="n">
        <f aca="false">E25*C25</f>
        <v>0</v>
      </c>
      <c r="G25" s="252" t="e">
        <f aca="false">F25/$F$9</f>
        <v>#DIV/0!</v>
      </c>
      <c r="H25" s="252" t="e">
        <f aca="false">G25+H24</f>
        <v>#DIV/0!</v>
      </c>
      <c r="I25" s="31"/>
    </row>
    <row r="26" customFormat="false" ht="15" hidden="false" customHeight="false" outlineLevel="0" collapsed="false">
      <c r="A26" s="253" t="s">
        <v>450</v>
      </c>
      <c r="B26" s="295" t="s">
        <v>51</v>
      </c>
      <c r="C26" s="295" t="n">
        <v>59</v>
      </c>
      <c r="D26" s="295" t="s">
        <v>24</v>
      </c>
      <c r="E26" s="295"/>
      <c r="F26" s="296" t="n">
        <f aca="false">E26*C26</f>
        <v>0</v>
      </c>
      <c r="G26" s="252" t="e">
        <f aca="false">F26/$F$9</f>
        <v>#DIV/0!</v>
      </c>
      <c r="H26" s="252" t="e">
        <f aca="false">G26+H25</f>
        <v>#DIV/0!</v>
      </c>
    </row>
    <row r="27" customFormat="false" ht="15" hidden="false" customHeight="false" outlineLevel="0" collapsed="false">
      <c r="A27" s="253" t="s">
        <v>451</v>
      </c>
      <c r="B27" s="295" t="s">
        <v>105</v>
      </c>
      <c r="C27" s="295" t="n">
        <v>8</v>
      </c>
      <c r="D27" s="295" t="s">
        <v>24</v>
      </c>
      <c r="E27" s="295"/>
      <c r="F27" s="296" t="n">
        <f aca="false">E27*C27</f>
        <v>0</v>
      </c>
      <c r="G27" s="252" t="e">
        <f aca="false">F27/$F$9</f>
        <v>#DIV/0!</v>
      </c>
      <c r="H27" s="252" t="e">
        <f aca="false">G27+H26</f>
        <v>#DIV/0!</v>
      </c>
    </row>
    <row r="28" customFormat="false" ht="15" hidden="false" customHeight="false" outlineLevel="0" collapsed="false">
      <c r="A28" s="253" t="s">
        <v>452</v>
      </c>
      <c r="B28" s="295" t="s">
        <v>126</v>
      </c>
      <c r="C28" s="295" t="n">
        <v>26</v>
      </c>
      <c r="D28" s="295" t="s">
        <v>120</v>
      </c>
      <c r="E28" s="295"/>
      <c r="F28" s="296" t="n">
        <f aca="false">E28*C28</f>
        <v>0</v>
      </c>
      <c r="G28" s="252" t="e">
        <f aca="false">F28/$F$9</f>
        <v>#DIV/0!</v>
      </c>
      <c r="H28" s="252" t="e">
        <f aca="false">G28+H27</f>
        <v>#DIV/0!</v>
      </c>
      <c r="I28" s="33"/>
    </row>
    <row r="29" customFormat="false" ht="15" hidden="false" customHeight="false" outlineLevel="0" collapsed="false">
      <c r="A29" s="253" t="s">
        <v>453</v>
      </c>
      <c r="B29" s="295" t="s">
        <v>62</v>
      </c>
      <c r="C29" s="295" t="n">
        <v>7</v>
      </c>
      <c r="D29" s="295" t="s">
        <v>24</v>
      </c>
      <c r="E29" s="295"/>
      <c r="F29" s="296" t="n">
        <f aca="false">E29*C29</f>
        <v>0</v>
      </c>
      <c r="G29" s="252" t="e">
        <f aca="false">F29/$F$9</f>
        <v>#DIV/0!</v>
      </c>
      <c r="H29" s="252" t="e">
        <f aca="false">G29+H28</f>
        <v>#DIV/0!</v>
      </c>
    </row>
    <row r="30" customFormat="false" ht="15" hidden="false" customHeight="false" outlineLevel="0" collapsed="false">
      <c r="A30" s="253" t="s">
        <v>454</v>
      </c>
      <c r="B30" s="295" t="s">
        <v>102</v>
      </c>
      <c r="C30" s="295" t="n">
        <v>16</v>
      </c>
      <c r="D30" s="295" t="s">
        <v>24</v>
      </c>
      <c r="E30" s="295"/>
      <c r="F30" s="296" t="n">
        <f aca="false">E30*C30</f>
        <v>0</v>
      </c>
      <c r="G30" s="252" t="e">
        <f aca="false">F30/$F$9</f>
        <v>#DIV/0!</v>
      </c>
      <c r="H30" s="252" t="e">
        <f aca="false">G30+H29</f>
        <v>#DIV/0!</v>
      </c>
      <c r="I30" s="33"/>
    </row>
    <row r="31" customFormat="false" ht="15" hidden="false" customHeight="false" outlineLevel="0" collapsed="false">
      <c r="A31" s="253" t="s">
        <v>455</v>
      </c>
      <c r="B31" s="295" t="s">
        <v>54</v>
      </c>
      <c r="C31" s="295" t="n">
        <v>4</v>
      </c>
      <c r="D31" s="295" t="s">
        <v>24</v>
      </c>
      <c r="E31" s="295"/>
      <c r="F31" s="296" t="n">
        <f aca="false">E31*C31</f>
        <v>0</v>
      </c>
      <c r="G31" s="252" t="e">
        <f aca="false">F31/$F$9</f>
        <v>#DIV/0!</v>
      </c>
      <c r="H31" s="252" t="e">
        <f aca="false">G31+H30</f>
        <v>#DIV/0!</v>
      </c>
    </row>
    <row r="32" customFormat="false" ht="35" hidden="false" customHeight="false" outlineLevel="0" collapsed="false">
      <c r="A32" s="253" t="s">
        <v>456</v>
      </c>
      <c r="B32" s="295" t="s">
        <v>28</v>
      </c>
      <c r="C32" s="295" t="n">
        <v>28</v>
      </c>
      <c r="D32" s="295" t="s">
        <v>24</v>
      </c>
      <c r="E32" s="295"/>
      <c r="F32" s="296" t="n">
        <f aca="false">E32*C32</f>
        <v>0</v>
      </c>
      <c r="G32" s="252" t="e">
        <f aca="false">F32/$F$9</f>
        <v>#DIV/0!</v>
      </c>
      <c r="H32" s="252" t="e">
        <f aca="false">G32+H31</f>
        <v>#DIV/0!</v>
      </c>
    </row>
    <row r="33" customFormat="false" ht="24" hidden="false" customHeight="false" outlineLevel="0" collapsed="false">
      <c r="A33" s="253" t="s">
        <v>457</v>
      </c>
      <c r="B33" s="295" t="s">
        <v>35</v>
      </c>
      <c r="C33" s="295" t="n">
        <v>23</v>
      </c>
      <c r="D33" s="295" t="s">
        <v>24</v>
      </c>
      <c r="E33" s="295"/>
      <c r="F33" s="296" t="n">
        <f aca="false">E33*C33</f>
        <v>0</v>
      </c>
      <c r="G33" s="252" t="e">
        <f aca="false">F33/$F$9</f>
        <v>#DIV/0!</v>
      </c>
      <c r="H33" s="252" t="e">
        <f aca="false">G33+H32</f>
        <v>#DIV/0!</v>
      </c>
    </row>
    <row r="34" customFormat="false" ht="15" hidden="false" customHeight="false" outlineLevel="0" collapsed="false">
      <c r="A34" s="253" t="s">
        <v>458</v>
      </c>
      <c r="B34" s="295" t="s">
        <v>57</v>
      </c>
      <c r="C34" s="295" t="n">
        <v>15</v>
      </c>
      <c r="D34" s="295" t="s">
        <v>24</v>
      </c>
      <c r="E34" s="295"/>
      <c r="F34" s="296" t="n">
        <f aca="false">E34*C34</f>
        <v>0</v>
      </c>
      <c r="G34" s="252" t="e">
        <f aca="false">F34/$F$9</f>
        <v>#DIV/0!</v>
      </c>
      <c r="H34" s="252" t="e">
        <f aca="false">G34+H33</f>
        <v>#DIV/0!</v>
      </c>
    </row>
    <row r="35" customFormat="false" ht="24" hidden="false" customHeight="false" outlineLevel="0" collapsed="false">
      <c r="A35" s="253" t="s">
        <v>459</v>
      </c>
      <c r="B35" s="295" t="s">
        <v>136</v>
      </c>
      <c r="C35" s="295" t="n">
        <v>26</v>
      </c>
      <c r="D35" s="295" t="s">
        <v>24</v>
      </c>
      <c r="E35" s="295"/>
      <c r="F35" s="296" t="n">
        <f aca="false">E35*C35</f>
        <v>0</v>
      </c>
      <c r="G35" s="252" t="e">
        <f aca="false">F35/$F$9</f>
        <v>#DIV/0!</v>
      </c>
      <c r="H35" s="252" t="e">
        <f aca="false">G35+H34</f>
        <v>#DIV/0!</v>
      </c>
      <c r="I35" s="34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</row>
    <row r="36" customFormat="false" ht="24" hidden="false" customHeight="false" outlineLevel="0" collapsed="false">
      <c r="A36" s="253" t="s">
        <v>460</v>
      </c>
      <c r="B36" s="295" t="s">
        <v>46</v>
      </c>
      <c r="C36" s="295" t="n">
        <v>23</v>
      </c>
      <c r="D36" s="295" t="s">
        <v>24</v>
      </c>
      <c r="E36" s="295"/>
      <c r="F36" s="296" t="n">
        <f aca="false">E36*C36</f>
        <v>0</v>
      </c>
      <c r="G36" s="252" t="e">
        <f aca="false">F36/$F$9</f>
        <v>#DIV/0!</v>
      </c>
      <c r="H36" s="252" t="e">
        <f aca="false">G36+H35</f>
        <v>#DIV/0!</v>
      </c>
    </row>
    <row r="37" customFormat="false" ht="35" hidden="false" customHeight="false" outlineLevel="0" collapsed="false">
      <c r="A37" s="253" t="s">
        <v>456</v>
      </c>
      <c r="B37" s="295" t="s">
        <v>26</v>
      </c>
      <c r="C37" s="295" t="n">
        <v>14</v>
      </c>
      <c r="D37" s="295" t="s">
        <v>24</v>
      </c>
      <c r="E37" s="295"/>
      <c r="F37" s="296" t="n">
        <f aca="false">E37*C37</f>
        <v>0</v>
      </c>
      <c r="G37" s="252" t="e">
        <f aca="false">F37/$F$9</f>
        <v>#DIV/0!</v>
      </c>
      <c r="H37" s="252" t="e">
        <f aca="false">G37+H36</f>
        <v>#DIV/0!</v>
      </c>
    </row>
    <row r="38" customFormat="false" ht="15" hidden="false" customHeight="false" outlineLevel="0" collapsed="false">
      <c r="A38" s="253" t="s">
        <v>461</v>
      </c>
      <c r="B38" s="295" t="s">
        <v>119</v>
      </c>
      <c r="C38" s="295" t="n">
        <v>2</v>
      </c>
      <c r="D38" s="295" t="s">
        <v>120</v>
      </c>
      <c r="E38" s="295"/>
      <c r="F38" s="296" t="n">
        <f aca="false">E38*C38</f>
        <v>0</v>
      </c>
      <c r="G38" s="252" t="e">
        <f aca="false">F38/$F$9</f>
        <v>#DIV/0!</v>
      </c>
      <c r="H38" s="252" t="e">
        <f aca="false">G38+H37</f>
        <v>#DIV/0!</v>
      </c>
    </row>
    <row r="39" customFormat="false" ht="35" hidden="false" customHeight="false" outlineLevel="0" collapsed="false">
      <c r="A39" s="253" t="s">
        <v>462</v>
      </c>
      <c r="B39" s="295" t="s">
        <v>113</v>
      </c>
      <c r="C39" s="295" t="n">
        <v>10</v>
      </c>
      <c r="D39" s="295" t="s">
        <v>114</v>
      </c>
      <c r="E39" s="295"/>
      <c r="F39" s="296" t="n">
        <f aca="false">E39*C39</f>
        <v>0</v>
      </c>
      <c r="G39" s="252" t="e">
        <f aca="false">F39/$F$9</f>
        <v>#DIV/0!</v>
      </c>
      <c r="H39" s="252" t="e">
        <f aca="false">G39+H38</f>
        <v>#DIV/0!</v>
      </c>
    </row>
    <row r="40" customFormat="false" ht="35" hidden="false" customHeight="false" outlineLevel="0" collapsed="false">
      <c r="A40" s="253" t="s">
        <v>456</v>
      </c>
      <c r="B40" s="295" t="s">
        <v>23</v>
      </c>
      <c r="C40" s="295" t="n">
        <v>10</v>
      </c>
      <c r="D40" s="295" t="s">
        <v>24</v>
      </c>
      <c r="E40" s="295"/>
      <c r="F40" s="296" t="n">
        <f aca="false">E40*C40</f>
        <v>0</v>
      </c>
      <c r="G40" s="252" t="e">
        <f aca="false">F40/$F$9</f>
        <v>#DIV/0!</v>
      </c>
      <c r="H40" s="252" t="e">
        <f aca="false">G40+H39</f>
        <v>#DIV/0!</v>
      </c>
    </row>
    <row r="41" customFormat="false" ht="15" hidden="false" customHeight="false" outlineLevel="0" collapsed="false">
      <c r="A41" s="253" t="s">
        <v>463</v>
      </c>
      <c r="B41" s="295" t="s">
        <v>96</v>
      </c>
      <c r="C41" s="295" t="n">
        <v>1</v>
      </c>
      <c r="D41" s="295" t="s">
        <v>24</v>
      </c>
      <c r="E41" s="295"/>
      <c r="F41" s="296" t="n">
        <f aca="false">E41*C41</f>
        <v>0</v>
      </c>
      <c r="G41" s="252" t="e">
        <f aca="false">F41/$F$9</f>
        <v>#DIV/0!</v>
      </c>
      <c r="H41" s="252" t="e">
        <f aca="false">G41+H40</f>
        <v>#DIV/0!</v>
      </c>
    </row>
    <row r="42" customFormat="false" ht="24" hidden="false" customHeight="false" outlineLevel="0" collapsed="false">
      <c r="A42" s="253" t="s">
        <v>457</v>
      </c>
      <c r="B42" s="295" t="s">
        <v>37</v>
      </c>
      <c r="C42" s="295" t="n">
        <v>8</v>
      </c>
      <c r="D42" s="295" t="s">
        <v>24</v>
      </c>
      <c r="E42" s="295"/>
      <c r="F42" s="296" t="n">
        <f aca="false">E42*C42</f>
        <v>0</v>
      </c>
      <c r="G42" s="252" t="e">
        <f aca="false">F42/$F$9</f>
        <v>#DIV/0!</v>
      </c>
      <c r="H42" s="252" t="e">
        <f aca="false">G42+H41</f>
        <v>#DIV/0!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</row>
    <row r="43" customFormat="false" ht="35" hidden="false" customHeight="false" outlineLevel="0" collapsed="false">
      <c r="A43" s="253" t="s">
        <v>457</v>
      </c>
      <c r="B43" s="295" t="s">
        <v>39</v>
      </c>
      <c r="C43" s="295" t="n">
        <v>8</v>
      </c>
      <c r="D43" s="295" t="s">
        <v>24</v>
      </c>
      <c r="E43" s="295"/>
      <c r="F43" s="296" t="n">
        <f aca="false">E43*C43</f>
        <v>0</v>
      </c>
      <c r="G43" s="252" t="e">
        <f aca="false">F43/$F$9</f>
        <v>#DIV/0!</v>
      </c>
      <c r="H43" s="252" t="e">
        <f aca="false">G43+H42</f>
        <v>#DIV/0!</v>
      </c>
    </row>
    <row r="44" customFormat="false" ht="35" hidden="false" customHeight="false" outlineLevel="0" collapsed="false">
      <c r="A44" s="253" t="s">
        <v>457</v>
      </c>
      <c r="B44" s="295" t="s">
        <v>41</v>
      </c>
      <c r="C44" s="295" t="n">
        <v>8</v>
      </c>
      <c r="D44" s="295" t="s">
        <v>24</v>
      </c>
      <c r="E44" s="295"/>
      <c r="F44" s="296" t="n">
        <f aca="false">E44*C44</f>
        <v>0</v>
      </c>
      <c r="G44" s="252" t="e">
        <f aca="false">F44/$F$9</f>
        <v>#DIV/0!</v>
      </c>
      <c r="H44" s="252" t="e">
        <f aca="false">G44+H43</f>
        <v>#DIV/0!</v>
      </c>
    </row>
    <row r="45" customFormat="false" ht="24" hidden="false" customHeight="false" outlineLevel="0" collapsed="false">
      <c r="A45" s="253" t="s">
        <v>457</v>
      </c>
      <c r="B45" s="295" t="s">
        <v>43</v>
      </c>
      <c r="C45" s="295" t="n">
        <v>8</v>
      </c>
      <c r="D45" s="295" t="s">
        <v>24</v>
      </c>
      <c r="E45" s="295"/>
      <c r="F45" s="296" t="n">
        <f aca="false">E45*C45</f>
        <v>0</v>
      </c>
      <c r="G45" s="252" t="e">
        <f aca="false">F45/$F$9</f>
        <v>#DIV/0!</v>
      </c>
      <c r="H45" s="252" t="e">
        <f aca="false">G45+H44</f>
        <v>#DIV/0!</v>
      </c>
    </row>
    <row r="46" customFormat="false" ht="15" hidden="false" customHeight="false" outlineLevel="0" collapsed="false">
      <c r="A46" s="253" t="s">
        <v>464</v>
      </c>
      <c r="B46" s="295" t="s">
        <v>123</v>
      </c>
      <c r="C46" s="295" t="n">
        <v>2</v>
      </c>
      <c r="D46" s="295" t="s">
        <v>120</v>
      </c>
      <c r="E46" s="295"/>
      <c r="F46" s="296" t="n">
        <f aca="false">E46*C46</f>
        <v>0</v>
      </c>
      <c r="G46" s="252" t="e">
        <f aca="false">F46/$F$9</f>
        <v>#DIV/0!</v>
      </c>
      <c r="H46" s="252" t="e">
        <f aca="false">G46+H45</f>
        <v>#DIV/0!</v>
      </c>
      <c r="I46" s="36"/>
    </row>
    <row r="47" customFormat="false" ht="35" hidden="false" customHeight="false" outlineLevel="0" collapsed="false">
      <c r="A47" s="253" t="s">
        <v>456</v>
      </c>
      <c r="B47" s="295" t="s">
        <v>30</v>
      </c>
      <c r="C47" s="295" t="n">
        <v>7</v>
      </c>
      <c r="D47" s="295" t="s">
        <v>24</v>
      </c>
      <c r="E47" s="295"/>
      <c r="F47" s="296" t="n">
        <f aca="false">E47*C47</f>
        <v>0</v>
      </c>
      <c r="G47" s="252" t="e">
        <f aca="false">F47/$F$9</f>
        <v>#DIV/0!</v>
      </c>
      <c r="H47" s="252" t="e">
        <f aca="false">G47+H46</f>
        <v>#DIV/0!</v>
      </c>
      <c r="I47" s="37"/>
    </row>
    <row r="48" customFormat="false" ht="35" hidden="false" customHeight="false" outlineLevel="0" collapsed="false">
      <c r="A48" s="253" t="s">
        <v>456</v>
      </c>
      <c r="B48" s="295" t="s">
        <v>32</v>
      </c>
      <c r="C48" s="295" t="n">
        <v>6</v>
      </c>
      <c r="D48" s="295" t="s">
        <v>24</v>
      </c>
      <c r="E48" s="295"/>
      <c r="F48" s="296" t="n">
        <f aca="false">E48*C48</f>
        <v>0</v>
      </c>
      <c r="G48" s="252" t="e">
        <f aca="false">F48/$F$9</f>
        <v>#DIV/0!</v>
      </c>
      <c r="H48" s="252" t="e">
        <f aca="false">G48+H47</f>
        <v>#DIV/0!</v>
      </c>
      <c r="I48" s="36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</row>
    <row r="49" customFormat="false" ht="24" hidden="false" customHeight="false" outlineLevel="0" collapsed="false">
      <c r="A49" s="253" t="s">
        <v>465</v>
      </c>
      <c r="B49" s="295" t="s">
        <v>152</v>
      </c>
      <c r="C49" s="295" t="n">
        <v>1</v>
      </c>
      <c r="D49" s="295" t="s">
        <v>24</v>
      </c>
      <c r="E49" s="295"/>
      <c r="F49" s="296" t="n">
        <f aca="false">E49*C49</f>
        <v>0</v>
      </c>
      <c r="G49" s="252" t="e">
        <f aca="false">F49/$F$9</f>
        <v>#DIV/0!</v>
      </c>
      <c r="H49" s="252" t="e">
        <f aca="false">G49+H48</f>
        <v>#DIV/0!</v>
      </c>
      <c r="I49" s="36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</row>
    <row r="50" customFormat="false" ht="15" hidden="false" customHeight="false" outlineLevel="0" collapsed="false">
      <c r="A50" s="253" t="s">
        <v>466</v>
      </c>
      <c r="B50" s="295" t="s">
        <v>62</v>
      </c>
      <c r="C50" s="295" t="n">
        <v>5</v>
      </c>
      <c r="D50" s="295" t="s">
        <v>24</v>
      </c>
      <c r="E50" s="295"/>
      <c r="F50" s="296" t="n">
        <f aca="false">E50*C50</f>
        <v>0</v>
      </c>
      <c r="G50" s="252" t="e">
        <f aca="false">F50/$F$9</f>
        <v>#DIV/0!</v>
      </c>
      <c r="H50" s="252" t="e">
        <f aca="false">G50+H49</f>
        <v>#DIV/0!</v>
      </c>
      <c r="I50" s="36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</row>
    <row r="51" customFormat="false" ht="15" hidden="false" customHeight="false" outlineLevel="0" collapsed="false">
      <c r="A51" s="298" t="s">
        <v>467</v>
      </c>
      <c r="B51" s="295" t="s">
        <v>89</v>
      </c>
      <c r="C51" s="295" t="n">
        <v>80</v>
      </c>
      <c r="D51" s="295" t="s">
        <v>90</v>
      </c>
      <c r="E51" s="295"/>
      <c r="F51" s="296" t="n">
        <f aca="false">E51*C51</f>
        <v>0</v>
      </c>
      <c r="G51" s="252" t="e">
        <f aca="false">F51/$F$9</f>
        <v>#DIV/0!</v>
      </c>
      <c r="H51" s="252" t="e">
        <f aca="false">G51+H50</f>
        <v>#DIV/0!</v>
      </c>
    </row>
  </sheetData>
  <autoFilter ref="A11:H51"/>
  <mergeCells count="1">
    <mergeCell ref="A6:C6"/>
  </mergeCells>
  <printOptions headings="false" gridLines="true" gridLinesSet="true" horizontalCentered="true" verticalCentered="false"/>
  <pageMargins left="0.39375" right="0.39375" top="0.39375" bottom="0.335416666666667" header="0.39375" footer="0.196527777777778"/>
  <pageSetup paperSize="9" scale="5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&amp;C&amp;10&amp;P</oddFooter>
  </headerFooter>
  <colBreaks count="1" manualBreakCount="1">
    <brk id="8" man="true" max="65535" min="0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1"/>
  <sheetViews>
    <sheetView showFormulas="false" showGridLines="true" showRowColHeaders="true" showZeros="true" rightToLeft="false" tabSelected="false" showOutlineSymbols="true" defaultGridColor="true" view="normal" topLeftCell="A1" colorId="64" zoomScale="72" zoomScaleNormal="72" zoomScalePageLayoutView="100" workbookViewId="0">
      <selection pane="topLeft" activeCell="A5" activeCellId="0" sqref="A5"/>
    </sheetView>
  </sheetViews>
  <sheetFormatPr defaultColWidth="7.9921875" defaultRowHeight="15" zeroHeight="false" outlineLevelRow="0" outlineLevelCol="0"/>
  <cols>
    <col collapsed="false" customWidth="false" hidden="false" outlineLevel="0" max="1" min="1" style="205" width="8"/>
    <col collapsed="false" customWidth="true" hidden="false" outlineLevel="0" max="2" min="2" style="205" width="34.33"/>
    <col collapsed="false" customWidth="false" hidden="false" outlineLevel="0" max="3" min="3" style="205" width="8"/>
    <col collapsed="false" customWidth="true" hidden="false" outlineLevel="0" max="4" min="4" style="205" width="5.29"/>
    <col collapsed="false" customWidth="false" hidden="false" outlineLevel="0" max="6" min="5" style="205" width="8"/>
    <col collapsed="false" customWidth="true" hidden="false" outlineLevel="0" max="7" min="7" style="205" width="24.12"/>
    <col collapsed="false" customWidth="false" hidden="false" outlineLevel="0" max="64" min="8" style="205" width="8"/>
    <col collapsed="false" customWidth="true" hidden="false" outlineLevel="0" max="1021" min="1021" style="0" width="8.86"/>
    <col collapsed="false" customWidth="true" hidden="false" outlineLevel="0" max="1024" min="1022" style="0" width="10.5"/>
  </cols>
  <sheetData>
    <row r="1" customFormat="false" ht="19.9" hidden="false" customHeight="true" outlineLevel="0" collapsed="false">
      <c r="A1" s="4"/>
      <c r="B1" s="4"/>
      <c r="C1" s="4"/>
      <c r="D1" s="4"/>
      <c r="E1" s="5"/>
      <c r="F1" s="5"/>
      <c r="G1" s="5"/>
    </row>
    <row r="2" customFormat="false" ht="19.9" hidden="false" customHeight="true" outlineLevel="0" collapsed="false">
      <c r="A2" s="4"/>
      <c r="B2" s="4"/>
      <c r="C2" s="4"/>
      <c r="D2" s="4"/>
      <c r="E2" s="5"/>
      <c r="F2" s="5"/>
      <c r="G2" s="5"/>
    </row>
    <row r="3" customFormat="false" ht="19.9" hidden="false" customHeight="true" outlineLevel="0" collapsed="false">
      <c r="A3" s="4"/>
      <c r="B3" s="4"/>
      <c r="C3" s="4"/>
      <c r="D3" s="77"/>
      <c r="E3" s="77"/>
      <c r="F3" s="77"/>
      <c r="G3" s="5"/>
    </row>
    <row r="4" customFormat="false" ht="19.9" hidden="false" customHeight="true" outlineLevel="0" collapsed="false">
      <c r="A4" s="9"/>
      <c r="B4" s="9"/>
      <c r="C4" s="9"/>
      <c r="D4" s="77"/>
      <c r="E4" s="77"/>
      <c r="F4" s="77"/>
      <c r="G4" s="5"/>
    </row>
    <row r="5" customFormat="false" ht="19.9" hidden="false" customHeight="true" outlineLevel="0" collapsed="false">
      <c r="A5" s="299" t="s">
        <v>468</v>
      </c>
      <c r="B5" s="299"/>
      <c r="C5" s="299"/>
      <c r="D5" s="299"/>
      <c r="E5" s="299"/>
      <c r="F5" s="299"/>
      <c r="G5" s="299"/>
    </row>
    <row r="6" customFormat="false" ht="15" hidden="false" customHeight="true" outlineLevel="0" collapsed="false">
      <c r="A6" s="11" t="s">
        <v>1</v>
      </c>
      <c r="B6" s="11"/>
      <c r="C6" s="11"/>
      <c r="D6" s="204"/>
      <c r="E6" s="206"/>
      <c r="F6" s="204"/>
      <c r="G6" s="204"/>
    </row>
    <row r="7" customFormat="false" ht="15" hidden="false" customHeight="true" outlineLevel="0" collapsed="false">
      <c r="A7" s="76" t="s">
        <v>469</v>
      </c>
      <c r="B7" s="76"/>
      <c r="C7" s="76"/>
      <c r="D7" s="204"/>
      <c r="E7" s="206"/>
      <c r="F7" s="204"/>
      <c r="G7" s="204"/>
    </row>
    <row r="8" customFormat="false" ht="15" hidden="false" customHeight="true" outlineLevel="0" collapsed="false">
      <c r="A8" s="76" t="s">
        <v>3</v>
      </c>
      <c r="B8" s="76"/>
      <c r="C8" s="76"/>
      <c r="D8" s="206"/>
      <c r="E8" s="206"/>
      <c r="F8" s="74"/>
      <c r="G8" s="74"/>
    </row>
    <row r="9" customFormat="false" ht="15" hidden="false" customHeight="true" outlineLevel="0" collapsed="false">
      <c r="A9" s="76" t="s">
        <v>4</v>
      </c>
      <c r="B9" s="76"/>
      <c r="C9" s="76"/>
      <c r="D9" s="206"/>
      <c r="E9" s="206"/>
      <c r="F9" s="122"/>
      <c r="G9" s="122"/>
    </row>
    <row r="10" customFormat="false" ht="15" hidden="false" customHeight="false" outlineLevel="0" collapsed="false">
      <c r="A10" s="300" t="s">
        <v>470</v>
      </c>
      <c r="B10" s="204"/>
      <c r="C10" s="204"/>
      <c r="D10" s="204"/>
      <c r="E10" s="206"/>
      <c r="F10" s="204"/>
      <c r="G10" s="204"/>
    </row>
    <row r="11" customFormat="false" ht="15" hidden="false" customHeight="false" outlineLevel="0" collapsed="false">
      <c r="A11" s="300" t="s">
        <v>471</v>
      </c>
      <c r="B11" s="204"/>
      <c r="C11" s="204"/>
      <c r="D11" s="204"/>
      <c r="E11" s="206"/>
      <c r="F11" s="204"/>
      <c r="G11" s="204"/>
    </row>
    <row r="12" customFormat="false" ht="15" hidden="false" customHeight="false" outlineLevel="0" collapsed="false">
      <c r="A12" s="206" t="s">
        <v>472</v>
      </c>
      <c r="B12" s="204"/>
      <c r="C12" s="204"/>
      <c r="D12" s="204"/>
      <c r="E12" s="206"/>
      <c r="F12" s="204"/>
      <c r="G12" s="204"/>
    </row>
    <row r="13" customFormat="false" ht="15" hidden="false" customHeight="false" outlineLevel="0" collapsed="false">
      <c r="A13" s="206" t="s">
        <v>473</v>
      </c>
      <c r="B13" s="204"/>
      <c r="C13" s="204"/>
      <c r="D13" s="204"/>
      <c r="E13" s="206"/>
      <c r="F13" s="204"/>
      <c r="G13" s="204"/>
    </row>
    <row r="14" customFormat="false" ht="15" hidden="false" customHeight="false" outlineLevel="0" collapsed="false">
      <c r="A14" s="206" t="s">
        <v>474</v>
      </c>
      <c r="B14" s="204"/>
      <c r="C14" s="204"/>
      <c r="D14" s="204"/>
      <c r="E14" s="206"/>
      <c r="F14" s="204"/>
      <c r="G14" s="204"/>
    </row>
    <row r="15" customFormat="false" ht="15" hidden="false" customHeight="false" outlineLevel="0" collapsed="false">
      <c r="A15" s="206" t="s">
        <v>475</v>
      </c>
      <c r="B15" s="204"/>
      <c r="C15" s="204"/>
      <c r="D15" s="204"/>
      <c r="E15" s="206"/>
      <c r="F15" s="204"/>
      <c r="G15" s="204"/>
    </row>
    <row r="16" customFormat="false" ht="15" hidden="false" customHeight="false" outlineLevel="0" collapsed="false">
      <c r="A16" s="206"/>
      <c r="B16" s="206"/>
      <c r="C16" s="206"/>
      <c r="D16" s="206"/>
      <c r="E16" s="206"/>
      <c r="F16" s="204"/>
      <c r="G16" s="204"/>
    </row>
    <row r="17" customFormat="false" ht="15" hidden="false" customHeight="false" outlineLevel="0" collapsed="false">
      <c r="A17" s="301" t="s">
        <v>476</v>
      </c>
      <c r="B17" s="302"/>
      <c r="C17" s="303" t="n">
        <f aca="false">ROUND((((1+(C20+C26+C27+C28))*(1+C23)*(1+C21))/(1-C30))-1,4)</f>
        <v>0.2704</v>
      </c>
      <c r="D17" s="304"/>
      <c r="E17" s="206"/>
      <c r="F17" s="204"/>
      <c r="G17" s="305"/>
    </row>
    <row r="18" customFormat="false" ht="15" hidden="false" customHeight="false" outlineLevel="0" collapsed="false">
      <c r="A18" s="300"/>
      <c r="B18" s="204"/>
      <c r="C18" s="204"/>
      <c r="D18" s="204"/>
      <c r="E18" s="206"/>
      <c r="F18" s="204"/>
      <c r="G18" s="204"/>
    </row>
    <row r="19" customFormat="false" ht="15" hidden="false" customHeight="false" outlineLevel="0" collapsed="false">
      <c r="A19" s="306" t="s">
        <v>477</v>
      </c>
      <c r="B19" s="307"/>
      <c r="C19" s="308" t="n">
        <f aca="false">SUM(C20:C21)</f>
        <v>0.0916</v>
      </c>
      <c r="D19" s="204"/>
      <c r="E19" s="206"/>
      <c r="F19" s="204"/>
      <c r="G19" s="204"/>
    </row>
    <row r="20" customFormat="false" ht="15" hidden="false" customHeight="false" outlineLevel="0" collapsed="false">
      <c r="A20" s="206" t="s">
        <v>478</v>
      </c>
      <c r="B20" s="206"/>
      <c r="C20" s="304" t="n">
        <v>0.03</v>
      </c>
      <c r="D20" s="204"/>
      <c r="E20" s="206"/>
      <c r="F20" s="204"/>
      <c r="G20" s="204"/>
    </row>
    <row r="21" customFormat="false" ht="15" hidden="false" customHeight="false" outlineLevel="0" collapsed="false">
      <c r="A21" s="309" t="s">
        <v>479</v>
      </c>
      <c r="B21" s="309"/>
      <c r="C21" s="310" t="n">
        <v>0.0616</v>
      </c>
      <c r="D21" s="206"/>
      <c r="E21" s="206"/>
      <c r="F21" s="204"/>
      <c r="G21" s="204"/>
    </row>
    <row r="22" customFormat="false" ht="15" hidden="false" customHeight="false" outlineLevel="0" collapsed="false">
      <c r="A22" s="204"/>
      <c r="B22" s="204"/>
      <c r="C22" s="304"/>
      <c r="D22" s="206"/>
      <c r="E22" s="206"/>
      <c r="F22" s="204"/>
      <c r="G22" s="204"/>
    </row>
    <row r="23" customFormat="false" ht="15" hidden="false" customHeight="false" outlineLevel="0" collapsed="false">
      <c r="A23" s="301" t="s">
        <v>480</v>
      </c>
      <c r="B23" s="302"/>
      <c r="C23" s="303" t="n">
        <v>0.01</v>
      </c>
      <c r="D23" s="206"/>
      <c r="E23" s="206"/>
      <c r="F23" s="204"/>
      <c r="G23" s="204"/>
    </row>
    <row r="24" customFormat="false" ht="15" hidden="false" customHeight="false" outlineLevel="0" collapsed="false">
      <c r="A24" s="300"/>
      <c r="B24" s="204"/>
      <c r="C24" s="311"/>
      <c r="D24" s="206"/>
      <c r="E24" s="206"/>
      <c r="F24" s="204"/>
      <c r="G24" s="204"/>
    </row>
    <row r="25" customFormat="false" ht="15" hidden="false" customHeight="false" outlineLevel="0" collapsed="false">
      <c r="A25" s="306" t="s">
        <v>481</v>
      </c>
      <c r="B25" s="307"/>
      <c r="C25" s="308" t="n">
        <f aca="false">SUM(C26:C28)</f>
        <v>0.0227</v>
      </c>
      <c r="D25" s="206"/>
      <c r="E25" s="206"/>
      <c r="F25" s="204"/>
      <c r="G25" s="204"/>
    </row>
    <row r="26" customFormat="false" ht="15" hidden="false" customHeight="false" outlineLevel="0" collapsed="false">
      <c r="A26" s="206" t="s">
        <v>482</v>
      </c>
      <c r="B26" s="206"/>
      <c r="C26" s="304" t="n">
        <v>0.008</v>
      </c>
      <c r="D26" s="206"/>
      <c r="E26" s="206"/>
      <c r="F26" s="204"/>
      <c r="G26" s="204"/>
    </row>
    <row r="27" customFormat="false" ht="15" hidden="false" customHeight="false" outlineLevel="0" collapsed="false">
      <c r="A27" s="206" t="s">
        <v>483</v>
      </c>
      <c r="B27" s="206"/>
      <c r="C27" s="304" t="n">
        <v>0.005</v>
      </c>
      <c r="D27" s="206"/>
      <c r="E27" s="206"/>
      <c r="F27" s="204"/>
      <c r="G27" s="204"/>
    </row>
    <row r="28" customFormat="false" ht="15" hidden="false" customHeight="false" outlineLevel="0" collapsed="false">
      <c r="A28" s="309" t="s">
        <v>484</v>
      </c>
      <c r="B28" s="309"/>
      <c r="C28" s="310" t="n">
        <v>0.0097</v>
      </c>
      <c r="D28" s="206"/>
      <c r="E28" s="206"/>
      <c r="F28" s="204"/>
      <c r="G28" s="204"/>
    </row>
    <row r="29" customFormat="false" ht="15" hidden="false" customHeight="false" outlineLevel="0" collapsed="false">
      <c r="A29" s="204"/>
      <c r="B29" s="204"/>
      <c r="C29" s="304"/>
      <c r="D29" s="206"/>
      <c r="E29" s="206"/>
      <c r="F29" s="204"/>
      <c r="G29" s="204"/>
    </row>
    <row r="30" customFormat="false" ht="15" hidden="false" customHeight="false" outlineLevel="0" collapsed="false">
      <c r="A30" s="306" t="s">
        <v>485</v>
      </c>
      <c r="B30" s="307"/>
      <c r="C30" s="308" t="n">
        <f aca="false">SUM(C31:C34)</f>
        <v>0.1115</v>
      </c>
      <c r="D30" s="206"/>
      <c r="E30" s="206"/>
      <c r="F30" s="204"/>
      <c r="G30" s="204"/>
    </row>
    <row r="31" customFormat="false" ht="15" hidden="false" customHeight="false" outlineLevel="0" collapsed="false">
      <c r="A31" s="206" t="s">
        <v>486</v>
      </c>
      <c r="B31" s="206"/>
      <c r="C31" s="304" t="n">
        <v>0.03</v>
      </c>
      <c r="D31" s="206" t="s">
        <v>487</v>
      </c>
      <c r="E31" s="206"/>
      <c r="F31" s="204"/>
      <c r="G31" s="204"/>
    </row>
    <row r="32" customFormat="false" ht="15" hidden="false" customHeight="false" outlineLevel="0" collapsed="false">
      <c r="A32" s="206" t="s">
        <v>488</v>
      </c>
      <c r="B32" s="206"/>
      <c r="C32" s="304" t="n">
        <v>0.0065</v>
      </c>
      <c r="D32" s="206" t="s">
        <v>489</v>
      </c>
      <c r="E32" s="206"/>
      <c r="F32" s="204"/>
      <c r="G32" s="204"/>
    </row>
    <row r="33" customFormat="false" ht="15" hidden="false" customHeight="false" outlineLevel="0" collapsed="false">
      <c r="A33" s="206" t="s">
        <v>490</v>
      </c>
      <c r="B33" s="206"/>
      <c r="C33" s="304" t="n">
        <v>0.045</v>
      </c>
      <c r="D33" s="206"/>
      <c r="E33" s="206"/>
      <c r="F33" s="204"/>
      <c r="G33" s="204"/>
    </row>
    <row r="34" customFormat="false" ht="15" hidden="false" customHeight="false" outlineLevel="0" collapsed="false">
      <c r="A34" s="309" t="s">
        <v>491</v>
      </c>
      <c r="B34" s="309"/>
      <c r="C34" s="310" t="n">
        <v>0.03</v>
      </c>
      <c r="D34" s="206"/>
      <c r="E34" s="206"/>
      <c r="F34" s="204"/>
      <c r="G34" s="204"/>
    </row>
    <row r="35" customFormat="false" ht="15" hidden="false" customHeight="false" outlineLevel="0" collapsed="false">
      <c r="A35" s="206"/>
      <c r="B35" s="206"/>
      <c r="C35" s="304"/>
      <c r="D35" s="206"/>
      <c r="E35" s="206"/>
      <c r="F35" s="204"/>
      <c r="G35" s="204"/>
    </row>
    <row r="36" customFormat="false" ht="15" hidden="false" customHeight="false" outlineLevel="0" collapsed="false">
      <c r="A36" s="206"/>
      <c r="B36" s="206"/>
      <c r="C36" s="206"/>
      <c r="D36" s="206"/>
      <c r="E36" s="206"/>
      <c r="F36" s="204"/>
      <c r="G36" s="204"/>
    </row>
    <row r="37" customFormat="false" ht="15" hidden="false" customHeight="false" outlineLevel="0" collapsed="false">
      <c r="A37" s="301" t="s">
        <v>492</v>
      </c>
      <c r="B37" s="302"/>
      <c r="C37" s="303" t="n">
        <f aca="false">ROUND((((1+(C40+C48+C49+C50))*(1+C45)*(1+C42))/(1-C52))-1,4)</f>
        <v>0.1315</v>
      </c>
      <c r="D37" s="206"/>
      <c r="E37" s="206"/>
      <c r="F37" s="204"/>
      <c r="G37" s="305"/>
    </row>
    <row r="38" customFormat="false" ht="15" hidden="false" customHeight="false" outlineLevel="0" collapsed="false">
      <c r="A38" s="300"/>
      <c r="B38" s="204"/>
      <c r="C38" s="204"/>
      <c r="D38" s="206"/>
      <c r="E38" s="206"/>
      <c r="F38" s="204"/>
      <c r="G38" s="204"/>
    </row>
    <row r="39" customFormat="false" ht="15" hidden="false" customHeight="false" outlineLevel="0" collapsed="false">
      <c r="A39" s="306" t="s">
        <v>478</v>
      </c>
      <c r="B39" s="307"/>
      <c r="C39" s="308" t="n">
        <f aca="false">SUM(C40)</f>
        <v>0.03</v>
      </c>
      <c r="D39" s="206"/>
      <c r="E39" s="206"/>
      <c r="F39" s="204"/>
      <c r="G39" s="204"/>
    </row>
    <row r="40" customFormat="false" ht="15" hidden="false" customHeight="false" outlineLevel="0" collapsed="false">
      <c r="A40" s="309" t="s">
        <v>478</v>
      </c>
      <c r="B40" s="309"/>
      <c r="C40" s="310" t="n">
        <v>0.03</v>
      </c>
      <c r="D40" s="206"/>
      <c r="E40" s="206"/>
      <c r="F40" s="204"/>
      <c r="G40" s="204"/>
    </row>
    <row r="41" customFormat="false" ht="15" hidden="false" customHeight="false" outlineLevel="0" collapsed="false">
      <c r="A41" s="206"/>
      <c r="B41" s="206"/>
      <c r="C41" s="304"/>
      <c r="D41" s="206"/>
      <c r="E41" s="206"/>
      <c r="F41" s="204"/>
      <c r="G41" s="204"/>
    </row>
    <row r="42" customFormat="false" ht="15" hidden="false" customHeight="false" outlineLevel="0" collapsed="false">
      <c r="A42" s="306" t="s">
        <v>479</v>
      </c>
      <c r="B42" s="307"/>
      <c r="C42" s="308" t="n">
        <f aca="false">SUM(C43)</f>
        <v>0.0175</v>
      </c>
      <c r="D42" s="206"/>
      <c r="E42" s="206"/>
      <c r="F42" s="204"/>
      <c r="G42" s="204"/>
    </row>
    <row r="43" customFormat="false" ht="15" hidden="false" customHeight="false" outlineLevel="0" collapsed="false">
      <c r="A43" s="309" t="s">
        <v>479</v>
      </c>
      <c r="B43" s="309"/>
      <c r="C43" s="310" t="n">
        <v>0.0175</v>
      </c>
      <c r="D43" s="206"/>
      <c r="E43" s="206"/>
      <c r="F43" s="204"/>
      <c r="G43" s="204"/>
    </row>
    <row r="44" customFormat="false" ht="15" hidden="false" customHeight="false" outlineLevel="0" collapsed="false">
      <c r="A44" s="206"/>
      <c r="B44" s="206"/>
      <c r="C44" s="304"/>
      <c r="D44" s="206"/>
      <c r="E44" s="206"/>
      <c r="F44" s="204"/>
      <c r="G44" s="204"/>
    </row>
    <row r="45" customFormat="false" ht="15" hidden="false" customHeight="false" outlineLevel="0" collapsed="false">
      <c r="A45" s="301" t="s">
        <v>480</v>
      </c>
      <c r="B45" s="302"/>
      <c r="C45" s="303" t="n">
        <v>0.01</v>
      </c>
      <c r="D45" s="206"/>
      <c r="E45" s="206"/>
      <c r="F45" s="204"/>
      <c r="G45" s="204"/>
    </row>
    <row r="46" customFormat="false" ht="15" hidden="false" customHeight="false" outlineLevel="0" collapsed="false">
      <c r="A46" s="300"/>
      <c r="B46" s="204"/>
      <c r="C46" s="311"/>
      <c r="D46" s="206"/>
      <c r="E46" s="206"/>
      <c r="F46" s="204"/>
      <c r="G46" s="204"/>
    </row>
    <row r="47" customFormat="false" ht="15" hidden="false" customHeight="false" outlineLevel="0" collapsed="false">
      <c r="A47" s="306" t="s">
        <v>481</v>
      </c>
      <c r="B47" s="307"/>
      <c r="C47" s="308" t="n">
        <f aca="false">SUM(C48:C50)</f>
        <v>0.0088</v>
      </c>
      <c r="D47" s="206"/>
      <c r="E47" s="206"/>
      <c r="F47" s="204"/>
      <c r="G47" s="204"/>
    </row>
    <row r="48" customFormat="false" ht="15" hidden="false" customHeight="false" outlineLevel="0" collapsed="false">
      <c r="A48" s="206" t="s">
        <v>482</v>
      </c>
      <c r="B48" s="206"/>
      <c r="C48" s="304" t="n">
        <v>0.0024</v>
      </c>
      <c r="D48" s="206"/>
      <c r="E48" s="206"/>
      <c r="F48" s="204"/>
      <c r="G48" s="204"/>
    </row>
    <row r="49" customFormat="false" ht="15" hidden="false" customHeight="false" outlineLevel="0" collapsed="false">
      <c r="A49" s="206" t="s">
        <v>483</v>
      </c>
      <c r="B49" s="206"/>
      <c r="C49" s="304" t="n">
        <v>0.0021</v>
      </c>
      <c r="D49" s="206"/>
      <c r="E49" s="206"/>
      <c r="F49" s="204"/>
      <c r="G49" s="204"/>
    </row>
    <row r="50" customFormat="false" ht="15" hidden="false" customHeight="false" outlineLevel="0" collapsed="false">
      <c r="A50" s="309" t="s">
        <v>484</v>
      </c>
      <c r="B50" s="309"/>
      <c r="C50" s="310" t="n">
        <v>0.0043</v>
      </c>
      <c r="D50" s="206"/>
      <c r="E50" s="206"/>
      <c r="F50" s="204"/>
      <c r="G50" s="204"/>
    </row>
    <row r="51" customFormat="false" ht="15" hidden="false" customHeight="false" outlineLevel="0" collapsed="false">
      <c r="A51" s="204"/>
      <c r="B51" s="204"/>
      <c r="C51" s="304"/>
      <c r="D51" s="206"/>
      <c r="E51" s="206"/>
      <c r="F51" s="204"/>
      <c r="G51" s="204"/>
    </row>
    <row r="52" customFormat="false" ht="15" hidden="false" customHeight="false" outlineLevel="0" collapsed="false">
      <c r="A52" s="306" t="s">
        <v>485</v>
      </c>
      <c r="B52" s="307"/>
      <c r="C52" s="308" t="n">
        <f aca="false">SUM(C53:C56)</f>
        <v>0.0565</v>
      </c>
      <c r="D52" s="206"/>
      <c r="E52" s="206"/>
      <c r="F52" s="204"/>
      <c r="G52" s="204"/>
    </row>
    <row r="53" customFormat="false" ht="15" hidden="false" customHeight="false" outlineLevel="0" collapsed="false">
      <c r="A53" s="206" t="s">
        <v>486</v>
      </c>
      <c r="B53" s="206"/>
      <c r="C53" s="312" t="s">
        <v>493</v>
      </c>
      <c r="D53" s="206"/>
      <c r="E53" s="206"/>
      <c r="F53" s="204"/>
      <c r="G53" s="204"/>
    </row>
    <row r="54" customFormat="false" ht="15" hidden="false" customHeight="false" outlineLevel="0" collapsed="false">
      <c r="A54" s="206" t="s">
        <v>488</v>
      </c>
      <c r="B54" s="206"/>
      <c r="C54" s="304" t="n">
        <v>0.0065</v>
      </c>
      <c r="D54" s="204"/>
      <c r="E54" s="204"/>
      <c r="F54" s="204"/>
      <c r="G54" s="204"/>
    </row>
    <row r="55" customFormat="false" ht="15" hidden="false" customHeight="false" outlineLevel="0" collapsed="false">
      <c r="A55" s="206" t="s">
        <v>490</v>
      </c>
      <c r="B55" s="206"/>
      <c r="C55" s="312" t="n">
        <v>0.02</v>
      </c>
      <c r="D55" s="204"/>
      <c r="E55" s="204"/>
      <c r="F55" s="204"/>
      <c r="G55" s="204"/>
    </row>
    <row r="56" customFormat="false" ht="15" hidden="false" customHeight="false" outlineLevel="0" collapsed="false">
      <c r="A56" s="309" t="s">
        <v>491</v>
      </c>
      <c r="B56" s="309"/>
      <c r="C56" s="310" t="n">
        <v>0.03</v>
      </c>
      <c r="D56" s="204"/>
      <c r="E56" s="204"/>
      <c r="F56" s="204"/>
      <c r="G56" s="204"/>
    </row>
    <row r="57" customFormat="false" ht="15" hidden="false" customHeight="false" outlineLevel="0" collapsed="false">
      <c r="A57" s="206"/>
      <c r="B57" s="206"/>
      <c r="C57" s="304"/>
      <c r="D57" s="206"/>
      <c r="E57" s="206"/>
      <c r="F57" s="204"/>
      <c r="G57" s="204"/>
    </row>
    <row r="58" customFormat="false" ht="15" hidden="false" customHeight="false" outlineLevel="0" collapsed="false">
      <c r="A58" s="206"/>
      <c r="B58" s="206"/>
      <c r="C58" s="206"/>
      <c r="D58" s="206"/>
      <c r="E58" s="206"/>
      <c r="F58" s="204"/>
      <c r="G58" s="204"/>
    </row>
    <row r="59" customFormat="false" ht="15" hidden="false" customHeight="false" outlineLevel="0" collapsed="false">
      <c r="A59" s="300" t="s">
        <v>494</v>
      </c>
      <c r="B59" s="204"/>
      <c r="C59" s="204"/>
      <c r="D59" s="204"/>
      <c r="E59" s="204"/>
      <c r="F59" s="204"/>
      <c r="G59" s="204"/>
    </row>
    <row r="60" customFormat="false" ht="15" hidden="false" customHeight="false" outlineLevel="0" collapsed="false">
      <c r="A60" s="300"/>
      <c r="B60" s="206"/>
      <c r="C60" s="206"/>
      <c r="D60" s="206"/>
      <c r="E60" s="206"/>
      <c r="F60" s="204"/>
      <c r="G60" s="204"/>
    </row>
    <row r="61" customFormat="false" ht="15" hidden="false" customHeight="false" outlineLevel="0" collapsed="false">
      <c r="A61" s="313" t="s">
        <v>495</v>
      </c>
      <c r="B61" s="314" t="s">
        <v>496</v>
      </c>
      <c r="C61" s="314"/>
      <c r="D61" s="314"/>
      <c r="E61" s="315" t="n">
        <v>-1</v>
      </c>
      <c r="F61" s="204"/>
      <c r="G61" s="204"/>
    </row>
    <row r="62" customFormat="false" ht="15" hidden="false" customHeight="false" outlineLevel="0" collapsed="false">
      <c r="A62" s="313"/>
      <c r="B62" s="316" t="s">
        <v>497</v>
      </c>
      <c r="C62" s="316"/>
      <c r="D62" s="316"/>
      <c r="E62" s="315"/>
      <c r="F62" s="206"/>
      <c r="G62" s="317"/>
    </row>
    <row r="63" customFormat="false" ht="15" hidden="false" customHeight="false" outlineLevel="0" collapsed="false">
      <c r="A63" s="75"/>
      <c r="B63" s="318"/>
      <c r="C63" s="318"/>
      <c r="D63" s="318"/>
      <c r="E63" s="319"/>
      <c r="F63" s="320"/>
      <c r="G63" s="317"/>
    </row>
    <row r="64" customFormat="false" ht="15" hidden="false" customHeight="false" outlineLevel="0" collapsed="false">
      <c r="A64" s="300" t="s">
        <v>498</v>
      </c>
      <c r="B64" s="204"/>
      <c r="C64" s="204"/>
      <c r="D64" s="204"/>
      <c r="E64" s="204"/>
      <c r="F64" s="204"/>
      <c r="G64" s="204"/>
    </row>
    <row r="65" customFormat="false" ht="15" hidden="false" customHeight="false" outlineLevel="0" collapsed="false">
      <c r="A65" s="300" t="s">
        <v>499</v>
      </c>
      <c r="B65" s="204"/>
      <c r="C65" s="204"/>
      <c r="D65" s="204"/>
      <c r="E65" s="204"/>
      <c r="F65" s="204"/>
      <c r="G65" s="204"/>
    </row>
    <row r="66" customFormat="false" ht="15" hidden="false" customHeight="false" outlineLevel="0" collapsed="false">
      <c r="A66" s="300" t="s">
        <v>500</v>
      </c>
      <c r="B66" s="204"/>
      <c r="C66" s="204"/>
      <c r="D66" s="204"/>
      <c r="E66" s="204"/>
      <c r="F66" s="204"/>
      <c r="G66" s="204"/>
    </row>
    <row r="67" customFormat="false" ht="15" hidden="false" customHeight="false" outlineLevel="0" collapsed="false">
      <c r="A67" s="300" t="s">
        <v>501</v>
      </c>
      <c r="B67" s="204"/>
      <c r="C67" s="204"/>
      <c r="D67" s="204"/>
      <c r="E67" s="204"/>
      <c r="F67" s="204"/>
      <c r="G67" s="204"/>
    </row>
    <row r="68" customFormat="false" ht="15" hidden="false" customHeight="false" outlineLevel="0" collapsed="false">
      <c r="A68" s="300" t="s">
        <v>502</v>
      </c>
      <c r="B68" s="204"/>
      <c r="C68" s="204"/>
      <c r="D68" s="204"/>
      <c r="E68" s="204"/>
      <c r="F68" s="204"/>
      <c r="G68" s="204"/>
    </row>
    <row r="69" customFormat="false" ht="15" hidden="false" customHeight="false" outlineLevel="0" collapsed="false">
      <c r="A69" s="300" t="s">
        <v>503</v>
      </c>
      <c r="B69" s="204"/>
      <c r="C69" s="204"/>
      <c r="D69" s="204"/>
      <c r="E69" s="204"/>
      <c r="F69" s="204"/>
      <c r="G69" s="204"/>
    </row>
    <row r="70" customFormat="false" ht="15" hidden="false" customHeight="false" outlineLevel="0" collapsed="false">
      <c r="A70" s="300" t="s">
        <v>504</v>
      </c>
      <c r="B70" s="204"/>
      <c r="C70" s="204"/>
      <c r="D70" s="204"/>
      <c r="E70" s="204"/>
      <c r="F70" s="204"/>
      <c r="G70" s="204"/>
    </row>
    <row r="71" customFormat="false" ht="15" hidden="false" customHeight="false" outlineLevel="0" collapsed="false">
      <c r="G71" s="321"/>
    </row>
  </sheetData>
  <mergeCells count="7">
    <mergeCell ref="D3:F4"/>
    <mergeCell ref="A5:G5"/>
    <mergeCell ref="A6:C6"/>
    <mergeCell ref="A61:A62"/>
    <mergeCell ref="B61:D61"/>
    <mergeCell ref="E61:E62"/>
    <mergeCell ref="B62:D62"/>
  </mergeCells>
  <printOptions headings="false" gridLines="false" gridLinesSet="true" horizontalCentered="true" verticalCentered="false"/>
  <pageMargins left="0.640277777777778" right="0.511805555555555" top="0.7875" bottom="0.7875" header="0.7875" footer="0.7875"/>
  <pageSetup paperSize="9" scale="87" firstPageNumber="47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43"/>
  <sheetViews>
    <sheetView showFormulas="false" showGridLines="true" showRowColHeaders="true" showZeros="true" rightToLeft="false" tabSelected="false" showOutlineSymbols="true" defaultGridColor="true" view="normal" topLeftCell="A1" colorId="64" zoomScale="72" zoomScaleNormal="72" zoomScalePageLayoutView="100" workbookViewId="0">
      <selection pane="topLeft" activeCell="G52" activeCellId="0" sqref="G52"/>
    </sheetView>
  </sheetViews>
  <sheetFormatPr defaultColWidth="8.1171875" defaultRowHeight="13.8" zeroHeight="false" outlineLevelRow="0" outlineLevelCol="0"/>
  <cols>
    <col collapsed="false" customWidth="true" hidden="false" outlineLevel="0" max="1" min="1" style="177" width="4.43"/>
    <col collapsed="false" customWidth="true" hidden="false" outlineLevel="0" max="2" min="2" style="178" width="43.07"/>
    <col collapsed="false" customWidth="true" hidden="false" outlineLevel="0" max="3" min="3" style="179" width="15.26"/>
    <col collapsed="false" customWidth="true" hidden="false" outlineLevel="0" max="4" min="4" style="179" width="7.01"/>
    <col collapsed="false" customWidth="true" hidden="false" outlineLevel="0" max="6" min="5" style="177" width="11.9"/>
    <col collapsed="false" customWidth="true" hidden="false" outlineLevel="0" max="7" min="7" style="177" width="10.47"/>
    <col collapsed="false" customWidth="false" hidden="false" outlineLevel="0" max="1022" min="8" style="177" width="8.12"/>
    <col collapsed="false" customWidth="true" hidden="false" outlineLevel="0" max="1023" min="1023" style="0" width="8.86"/>
    <col collapsed="false" customWidth="true" hidden="false" outlineLevel="0" max="1024" min="1024" style="0" width="10.5"/>
  </cols>
  <sheetData>
    <row r="1" customFormat="false" ht="19.9" hidden="false" customHeight="true" outlineLevel="0" collapsed="false">
      <c r="A1" s="9"/>
      <c r="B1" s="9"/>
      <c r="C1" s="9"/>
      <c r="D1" s="9"/>
      <c r="E1" s="9"/>
      <c r="F1" s="181"/>
      <c r="G1" s="5"/>
      <c r="AMI1" s="177"/>
    </row>
    <row r="2" customFormat="false" ht="19.9" hidden="false" customHeight="true" outlineLevel="0" collapsed="false">
      <c r="A2" s="9"/>
      <c r="B2" s="9"/>
      <c r="C2" s="113"/>
      <c r="D2" s="113"/>
      <c r="E2" s="113"/>
      <c r="F2" s="113"/>
      <c r="G2" s="5"/>
    </row>
    <row r="3" customFormat="false" ht="19.9" hidden="false" customHeight="true" outlineLevel="0" collapsed="false">
      <c r="A3" s="9"/>
      <c r="B3" s="9"/>
      <c r="C3" s="116"/>
      <c r="D3" s="116"/>
      <c r="E3" s="116"/>
      <c r="F3" s="116"/>
      <c r="G3" s="5"/>
    </row>
    <row r="4" customFormat="false" ht="19.9" hidden="false" customHeight="true" outlineLevel="0" collapsed="false">
      <c r="A4" s="9"/>
      <c r="B4" s="9"/>
      <c r="C4" s="116"/>
      <c r="D4" s="116"/>
      <c r="E4" s="116"/>
      <c r="F4" s="116"/>
      <c r="G4" s="5"/>
    </row>
    <row r="5" customFormat="false" ht="19.9" hidden="false" customHeight="true" outlineLevel="0" collapsed="false">
      <c r="A5" s="322" t="s">
        <v>505</v>
      </c>
      <c r="B5" s="322"/>
      <c r="C5" s="322"/>
      <c r="D5" s="322"/>
      <c r="E5" s="322"/>
      <c r="F5" s="322"/>
      <c r="G5" s="322"/>
    </row>
    <row r="6" customFormat="false" ht="15" hidden="false" customHeight="true" outlineLevel="0" collapsed="false">
      <c r="A6" s="11" t="s">
        <v>1</v>
      </c>
      <c r="B6" s="11"/>
      <c r="C6" s="11"/>
      <c r="D6" s="5"/>
      <c r="E6" s="5"/>
      <c r="F6" s="5"/>
      <c r="G6" s="5"/>
    </row>
    <row r="7" customFormat="false" ht="15" hidden="false" customHeight="true" outlineLevel="0" collapsed="false">
      <c r="A7" s="76" t="s">
        <v>506</v>
      </c>
      <c r="B7" s="76"/>
      <c r="C7" s="76"/>
      <c r="D7" s="5"/>
      <c r="E7" s="5"/>
      <c r="F7" s="5"/>
      <c r="G7" s="5"/>
    </row>
    <row r="8" customFormat="false" ht="15" hidden="false" customHeight="true" outlineLevel="0" collapsed="false">
      <c r="A8" s="76" t="s">
        <v>3</v>
      </c>
      <c r="B8" s="76"/>
      <c r="C8" s="76"/>
      <c r="D8" s="323"/>
      <c r="E8" s="181"/>
      <c r="F8" s="181"/>
      <c r="G8" s="181"/>
    </row>
    <row r="9" customFormat="false" ht="15" hidden="false" customHeight="true" outlineLevel="0" collapsed="false">
      <c r="A9" s="76" t="s">
        <v>4</v>
      </c>
      <c r="B9" s="76"/>
      <c r="C9" s="76"/>
      <c r="D9" s="323"/>
      <c r="E9" s="181"/>
      <c r="F9" s="181"/>
      <c r="G9" s="181"/>
    </row>
    <row r="10" customFormat="false" ht="13.8" hidden="false" customHeight="false" outlineLevel="0" collapsed="false">
      <c r="A10" s="181"/>
      <c r="B10" s="184"/>
      <c r="C10" s="183"/>
      <c r="D10" s="323"/>
      <c r="E10" s="181"/>
      <c r="F10" s="181"/>
      <c r="G10" s="181"/>
    </row>
    <row r="11" s="40" customFormat="true" ht="12.75" hidden="false" customHeight="true" outlineLevel="0" collapsed="false">
      <c r="A11" s="21" t="s">
        <v>5</v>
      </c>
      <c r="B11" s="21" t="s">
        <v>9</v>
      </c>
      <c r="C11" s="185" t="s">
        <v>14</v>
      </c>
      <c r="D11" s="185" t="s">
        <v>305</v>
      </c>
      <c r="E11" s="128"/>
      <c r="F11" s="128"/>
      <c r="G11" s="185" t="s">
        <v>305</v>
      </c>
      <c r="AMJ11" s="0"/>
    </row>
    <row r="12" customFormat="false" ht="13.8" hidden="false" customHeight="false" outlineLevel="0" collapsed="false">
      <c r="A12" s="21"/>
      <c r="B12" s="21"/>
      <c r="C12" s="185"/>
      <c r="D12" s="185"/>
      <c r="E12" s="21" t="s">
        <v>507</v>
      </c>
      <c r="F12" s="21" t="s">
        <v>508</v>
      </c>
      <c r="G12" s="185"/>
    </row>
    <row r="13" customFormat="false" ht="12.8" hidden="false" customHeight="false" outlineLevel="0" collapsed="false">
      <c r="A13" s="324" t="n">
        <v>1</v>
      </c>
      <c r="B13" s="325" t="str">
        <f aca="false">ORÇAMENTO_SINTÉTICO!B13</f>
        <v>SINALIZAÇÃO DE EMERGÊNCIA</v>
      </c>
      <c r="C13" s="326" t="n">
        <f aca="false">ORÇAMENTO_SINTÉTICO!C13</f>
        <v>0</v>
      </c>
      <c r="D13" s="327" t="e">
        <f aca="false">C13/$C$32</f>
        <v>#DIV/0!</v>
      </c>
      <c r="E13" s="328" t="n">
        <f aca="false">$C13*E14</f>
        <v>0</v>
      </c>
      <c r="F13" s="328"/>
      <c r="G13" s="329"/>
      <c r="AMI13" s="177"/>
    </row>
    <row r="14" customFormat="false" ht="12.8" hidden="false" customHeight="false" outlineLevel="0" collapsed="false">
      <c r="A14" s="324"/>
      <c r="B14" s="330"/>
      <c r="C14" s="331"/>
      <c r="D14" s="332"/>
      <c r="E14" s="333" t="n">
        <v>1</v>
      </c>
      <c r="F14" s="334"/>
      <c r="G14" s="327" t="n">
        <f aca="false">SUM(E14:F14)</f>
        <v>1</v>
      </c>
      <c r="AMI14" s="177"/>
    </row>
    <row r="15" customFormat="false" ht="12.8" hidden="false" customHeight="false" outlineLevel="0" collapsed="false">
      <c r="A15" s="324" t="n">
        <v>2</v>
      </c>
      <c r="B15" s="325" t="str">
        <f aca="false">ORÇAMENTO_SINTÉTICO!B15</f>
        <v>ILUMINAÇÃO DE EMERGÊNCIA</v>
      </c>
      <c r="C15" s="326" t="n">
        <f aca="false">ORÇAMENTO_SINTÉTICO!C15</f>
        <v>0</v>
      </c>
      <c r="D15" s="327" t="e">
        <f aca="false">C15/$C$32</f>
        <v>#DIV/0!</v>
      </c>
      <c r="E15" s="328" t="n">
        <f aca="false">$C15*E16</f>
        <v>0</v>
      </c>
      <c r="F15" s="328"/>
      <c r="G15" s="329"/>
      <c r="AMI15" s="177"/>
    </row>
    <row r="16" customFormat="false" ht="12.8" hidden="false" customHeight="false" outlineLevel="0" collapsed="false">
      <c r="A16" s="324"/>
      <c r="B16" s="330"/>
      <c r="C16" s="331"/>
      <c r="D16" s="332"/>
      <c r="E16" s="333" t="n">
        <v>1</v>
      </c>
      <c r="F16" s="333"/>
      <c r="G16" s="327" t="n">
        <f aca="false">SUM(E16:F16)</f>
        <v>1</v>
      </c>
      <c r="AMI16" s="177"/>
    </row>
    <row r="17" customFormat="false" ht="12.8" hidden="false" customHeight="false" outlineLevel="0" collapsed="false">
      <c r="A17" s="324" t="n">
        <v>3</v>
      </c>
      <c r="B17" s="325" t="str">
        <f aca="false">ORÇAMENTO_SINTÉTICO!B17</f>
        <v>EXTINTORES</v>
      </c>
      <c r="C17" s="326" t="n">
        <f aca="false">ORÇAMENTO_SINTÉTICO!C17</f>
        <v>0</v>
      </c>
      <c r="D17" s="327" t="e">
        <f aca="false">C17/$C$32</f>
        <v>#DIV/0!</v>
      </c>
      <c r="E17" s="328" t="n">
        <f aca="false">$C17*E18</f>
        <v>0</v>
      </c>
      <c r="F17" s="328" t="n">
        <f aca="false">$C17*F18</f>
        <v>0</v>
      </c>
      <c r="G17" s="329"/>
      <c r="AMI17" s="177"/>
    </row>
    <row r="18" customFormat="false" ht="12.8" hidden="false" customHeight="false" outlineLevel="0" collapsed="false">
      <c r="A18" s="324"/>
      <c r="B18" s="330"/>
      <c r="C18" s="331"/>
      <c r="D18" s="332"/>
      <c r="E18" s="333" t="n">
        <v>0.4</v>
      </c>
      <c r="F18" s="333" t="n">
        <v>0.6</v>
      </c>
      <c r="G18" s="327" t="n">
        <f aca="false">SUM(E18:F18)</f>
        <v>1</v>
      </c>
      <c r="AMI18" s="177"/>
    </row>
    <row r="19" customFormat="false" ht="12.8" hidden="false" customHeight="false" outlineLevel="0" collapsed="false">
      <c r="A19" s="324" t="n">
        <v>4</v>
      </c>
      <c r="B19" s="325" t="str">
        <f aca="false">ORÇAMENTO_SINTÉTICO!B19</f>
        <v>SISTEMAÇÃO DE DETECÇÃO E ALARME</v>
      </c>
      <c r="C19" s="326" t="n">
        <f aca="false">ORÇAMENTO_SINTÉTICO!C19</f>
        <v>0</v>
      </c>
      <c r="D19" s="327" t="e">
        <f aca="false">C19/$C$32</f>
        <v>#DIV/0!</v>
      </c>
      <c r="E19" s="328" t="n">
        <f aca="false">$C19*E20</f>
        <v>0</v>
      </c>
      <c r="F19" s="328" t="n">
        <f aca="false">$C19*F20</f>
        <v>0</v>
      </c>
      <c r="G19" s="329"/>
      <c r="AMI19" s="177"/>
    </row>
    <row r="20" customFormat="false" ht="12.8" hidden="false" customHeight="false" outlineLevel="0" collapsed="false">
      <c r="A20" s="324"/>
      <c r="B20" s="330"/>
      <c r="C20" s="331"/>
      <c r="D20" s="332"/>
      <c r="E20" s="333" t="n">
        <v>0.4</v>
      </c>
      <c r="F20" s="333" t="n">
        <v>0.6</v>
      </c>
      <c r="G20" s="327" t="n">
        <f aca="false">SUM(E20:F20)</f>
        <v>1</v>
      </c>
      <c r="I20" s="335"/>
      <c r="AMI20" s="177"/>
    </row>
    <row r="21" customFormat="false" ht="12.8" hidden="false" customHeight="false" outlineLevel="0" collapsed="false">
      <c r="A21" s="324" t="n">
        <v>5</v>
      </c>
      <c r="B21" s="325" t="str">
        <f aca="false">ORÇAMENTO_SINTÉTICO!B21</f>
        <v>SISTEMA DE HIDRANTES</v>
      </c>
      <c r="C21" s="326" t="n">
        <f aca="false">ORÇAMENTO_SINTÉTICO!C21</f>
        <v>0</v>
      </c>
      <c r="D21" s="327" t="e">
        <f aca="false">C21/$C$32</f>
        <v>#DIV/0!</v>
      </c>
      <c r="E21" s="328" t="n">
        <f aca="false">$C21*E22</f>
        <v>0</v>
      </c>
      <c r="F21" s="328" t="n">
        <f aca="false">$C21*F22</f>
        <v>0</v>
      </c>
      <c r="G21" s="329"/>
      <c r="AMI21" s="177"/>
    </row>
    <row r="22" customFormat="false" ht="12.8" hidden="false" customHeight="false" outlineLevel="0" collapsed="false">
      <c r="A22" s="324"/>
      <c r="B22" s="330"/>
      <c r="C22" s="331"/>
      <c r="D22" s="332"/>
      <c r="E22" s="333" t="n">
        <v>0.4</v>
      </c>
      <c r="F22" s="333" t="n">
        <v>0.6</v>
      </c>
      <c r="G22" s="327" t="n">
        <f aca="false">SUM(E22:F22)</f>
        <v>1</v>
      </c>
      <c r="AMI22" s="177"/>
    </row>
    <row r="23" customFormat="false" ht="12.8" hidden="false" customHeight="false" outlineLevel="0" collapsed="false">
      <c r="A23" s="324" t="n">
        <v>6</v>
      </c>
      <c r="B23" s="325" t="str">
        <f aca="false">ORÇAMENTO_SINTÉTICO!B23</f>
        <v>SPDA</v>
      </c>
      <c r="C23" s="326" t="n">
        <f aca="false">ORÇAMENTO_SINTÉTICO!C23</f>
        <v>0</v>
      </c>
      <c r="D23" s="327" t="e">
        <f aca="false">C23/$C$32</f>
        <v>#DIV/0!</v>
      </c>
      <c r="E23" s="328" t="n">
        <f aca="false">$C23*E24</f>
        <v>0</v>
      </c>
      <c r="F23" s="328" t="n">
        <f aca="false">$C23*F24</f>
        <v>0</v>
      </c>
      <c r="G23" s="329"/>
      <c r="AMI23" s="177"/>
    </row>
    <row r="24" customFormat="false" ht="12.8" hidden="false" customHeight="false" outlineLevel="0" collapsed="false">
      <c r="A24" s="324"/>
      <c r="B24" s="330"/>
      <c r="C24" s="331"/>
      <c r="D24" s="332"/>
      <c r="E24" s="333" t="n">
        <v>0.5</v>
      </c>
      <c r="F24" s="333" t="n">
        <v>0.5</v>
      </c>
      <c r="G24" s="327" t="n">
        <f aca="false">SUM(E24:F24)</f>
        <v>1</v>
      </c>
      <c r="AMI24" s="177"/>
    </row>
    <row r="25" customFormat="false" ht="12.8" hidden="false" customHeight="false" outlineLevel="0" collapsed="false">
      <c r="A25" s="324" t="n">
        <v>7</v>
      </c>
      <c r="B25" s="325" t="str">
        <f aca="false">ORÇAMENTO_SINTÉTICO!B25</f>
        <v>Projeto As Built</v>
      </c>
      <c r="C25" s="326" t="n">
        <f aca="false">ORÇAMENTO_SINTÉTICO!C25</f>
        <v>0</v>
      </c>
      <c r="D25" s="327" t="e">
        <f aca="false">C25/$C$32</f>
        <v>#DIV/0!</v>
      </c>
      <c r="E25" s="328"/>
      <c r="F25" s="328" t="n">
        <f aca="false">$C25*F26</f>
        <v>0</v>
      </c>
      <c r="G25" s="329"/>
      <c r="AMI25" s="177"/>
    </row>
    <row r="26" customFormat="false" ht="12.8" hidden="false" customHeight="false" outlineLevel="0" collapsed="false">
      <c r="A26" s="324"/>
      <c r="B26" s="330"/>
      <c r="C26" s="331"/>
      <c r="D26" s="332"/>
      <c r="E26" s="333"/>
      <c r="F26" s="333" t="n">
        <v>1</v>
      </c>
      <c r="G26" s="327" t="n">
        <f aca="false">SUM(E26:F26)</f>
        <v>1</v>
      </c>
      <c r="AMI26" s="177"/>
    </row>
    <row r="27" customFormat="false" ht="13.8" hidden="false" customHeight="false" outlineLevel="0" collapsed="false">
      <c r="A27" s="324" t="n">
        <v>8</v>
      </c>
      <c r="B27" s="325" t="str">
        <f aca="false">ORÇAMENTO_SINTÉTICO!B27</f>
        <v>ADMINISTRAÇÃO DA OBRA</v>
      </c>
      <c r="C27" s="326" t="n">
        <f aca="false">ORÇAMENTO_SINTÉTICO!C27</f>
        <v>0</v>
      </c>
      <c r="D27" s="327" t="e">
        <f aca="false">C27/$C$32</f>
        <v>#DIV/0!</v>
      </c>
      <c r="E27" s="328" t="n">
        <f aca="false">$C27*E28</f>
        <v>0</v>
      </c>
      <c r="F27" s="328" t="n">
        <f aca="false">$C27*F28</f>
        <v>0</v>
      </c>
      <c r="G27" s="329"/>
    </row>
    <row r="28" customFormat="false" ht="13.8" hidden="false" customHeight="false" outlineLevel="0" collapsed="false">
      <c r="A28" s="324"/>
      <c r="B28" s="330"/>
      <c r="C28" s="331"/>
      <c r="D28" s="332"/>
      <c r="E28" s="333" t="n">
        <v>0.5</v>
      </c>
      <c r="F28" s="333" t="n">
        <v>0.5</v>
      </c>
      <c r="G28" s="327" t="n">
        <f aca="false">SUM(E28:F28)</f>
        <v>1</v>
      </c>
    </row>
    <row r="29" customFormat="false" ht="6" hidden="false" customHeight="true" outlineLevel="0" collapsed="false">
      <c r="A29" s="336"/>
      <c r="D29" s="337"/>
      <c r="E29" s="338"/>
      <c r="F29" s="338"/>
    </row>
    <row r="30" customFormat="false" ht="13.8" hidden="false" customHeight="false" outlineLevel="0" collapsed="false">
      <c r="A30" s="339"/>
      <c r="B30" s="340" t="s">
        <v>306</v>
      </c>
      <c r="C30" s="341" t="n">
        <f aca="false">SUM(C13,C15,C17,C19,C21,C23,C25,C27)</f>
        <v>0</v>
      </c>
      <c r="D30" s="342" t="e">
        <f aca="false">SUM(D13:D27)</f>
        <v>#DIV/0!</v>
      </c>
      <c r="E30" s="343" t="n">
        <f aca="false">SUM(E13,E15,E17,E19,E21,E23,E25,E27)</f>
        <v>0</v>
      </c>
      <c r="F30" s="343" t="n">
        <f aca="false">SUM(F13,F15,F17,F19,F21,F23,F25,F27)</f>
        <v>0</v>
      </c>
    </row>
    <row r="31" customFormat="false" ht="13.8" hidden="false" customHeight="false" outlineLevel="0" collapsed="false">
      <c r="A31" s="339"/>
      <c r="B31" s="344"/>
      <c r="C31" s="345"/>
      <c r="D31" s="346"/>
      <c r="E31" s="347"/>
      <c r="F31" s="347"/>
    </row>
    <row r="32" customFormat="false" ht="13.8" hidden="false" customHeight="false" outlineLevel="0" collapsed="false">
      <c r="A32" s="339"/>
      <c r="B32" s="340" t="s">
        <v>307</v>
      </c>
      <c r="C32" s="348" t="n">
        <f aca="false">C13+C15+C17+C19+C21+C23+C25+C27</f>
        <v>0</v>
      </c>
      <c r="D32" s="342"/>
      <c r="E32" s="348" t="n">
        <f aca="false">E13+E15+E17+E19+E21+E23+E25+E27</f>
        <v>0</v>
      </c>
      <c r="F32" s="348" t="n">
        <f aca="false">F13+F15+F17+F19+F21+F23+F25+F27</f>
        <v>0</v>
      </c>
    </row>
    <row r="33" customFormat="false" ht="13.8" hidden="false" customHeight="false" outlineLevel="0" collapsed="false">
      <c r="A33" s="339"/>
      <c r="B33" s="340" t="s">
        <v>308</v>
      </c>
      <c r="C33" s="348" t="n">
        <f aca="false">ORÇAMENTO_ANALÍTICO!K63</f>
        <v>0</v>
      </c>
      <c r="D33" s="342"/>
      <c r="E33" s="343" t="n">
        <f aca="false">E32*ORÇAMENTO_ANALÍTICO!$G$63</f>
        <v>0</v>
      </c>
      <c r="F33" s="343" t="n">
        <f aca="false">F32*ORÇAMENTO_ANALÍTICO!$G$63</f>
        <v>0</v>
      </c>
    </row>
    <row r="34" customFormat="false" ht="13.8" hidden="false" customHeight="false" outlineLevel="0" collapsed="false">
      <c r="A34" s="339"/>
      <c r="B34" s="340" t="s">
        <v>309</v>
      </c>
      <c r="C34" s="348" t="n">
        <f aca="false">C32+C33</f>
        <v>0</v>
      </c>
      <c r="D34" s="342"/>
      <c r="E34" s="343" t="n">
        <f aca="false">E32+E33</f>
        <v>0</v>
      </c>
      <c r="F34" s="343" t="n">
        <f aca="false">F32+F33</f>
        <v>0</v>
      </c>
    </row>
    <row r="35" customFormat="false" ht="13.8" hidden="false" customHeight="false" outlineLevel="0" collapsed="false">
      <c r="A35" s="339"/>
      <c r="B35" s="344"/>
      <c r="C35" s="345"/>
      <c r="D35" s="346"/>
      <c r="E35" s="347"/>
      <c r="F35" s="347"/>
    </row>
    <row r="36" customFormat="false" ht="13.8" hidden="false" customHeight="false" outlineLevel="0" collapsed="false">
      <c r="A36" s="339"/>
      <c r="B36" s="340" t="s">
        <v>310</v>
      </c>
      <c r="C36" s="348" t="n">
        <v>0</v>
      </c>
      <c r="D36" s="342"/>
      <c r="E36" s="348" t="n">
        <v>0</v>
      </c>
      <c r="F36" s="348" t="n">
        <v>0</v>
      </c>
    </row>
    <row r="37" customFormat="false" ht="13.8" hidden="false" customHeight="false" outlineLevel="0" collapsed="false">
      <c r="A37" s="339"/>
      <c r="B37" s="340" t="s">
        <v>311</v>
      </c>
      <c r="C37" s="348" t="n">
        <v>0</v>
      </c>
      <c r="D37" s="342"/>
      <c r="E37" s="349" t="n">
        <v>0</v>
      </c>
      <c r="F37" s="349" t="n">
        <v>0</v>
      </c>
    </row>
    <row r="38" customFormat="false" ht="13.8" hidden="false" customHeight="false" outlineLevel="0" collapsed="false">
      <c r="A38" s="339"/>
      <c r="B38" s="340" t="s">
        <v>310</v>
      </c>
      <c r="C38" s="348" t="n">
        <v>0</v>
      </c>
      <c r="D38" s="342"/>
      <c r="E38" s="349" t="n">
        <v>0</v>
      </c>
      <c r="F38" s="349" t="n">
        <v>0</v>
      </c>
    </row>
    <row r="39" customFormat="false" ht="13.8" hidden="false" customHeight="false" outlineLevel="0" collapsed="false">
      <c r="A39" s="339"/>
      <c r="B39" s="344"/>
      <c r="C39" s="345" t="n">
        <v>0</v>
      </c>
      <c r="D39" s="346"/>
      <c r="E39" s="347" t="n">
        <v>0</v>
      </c>
      <c r="F39" s="347" t="n">
        <v>0</v>
      </c>
    </row>
    <row r="40" customFormat="false" ht="13.8" hidden="false" customHeight="false" outlineLevel="0" collapsed="false">
      <c r="A40" s="339"/>
      <c r="B40" s="340" t="s">
        <v>166</v>
      </c>
      <c r="C40" s="348" t="n">
        <f aca="false">C34+C38</f>
        <v>0</v>
      </c>
      <c r="D40" s="342"/>
      <c r="E40" s="348" t="n">
        <f aca="false">E34+E38</f>
        <v>0</v>
      </c>
      <c r="F40" s="348" t="n">
        <f aca="false">F34+F38</f>
        <v>0</v>
      </c>
    </row>
    <row r="41" customFormat="false" ht="13.8" hidden="false" customHeight="false" outlineLevel="0" collapsed="false">
      <c r="A41" s="339"/>
      <c r="B41" s="344"/>
      <c r="C41" s="345"/>
      <c r="D41" s="346"/>
      <c r="E41" s="347"/>
      <c r="F41" s="347"/>
    </row>
    <row r="42" customFormat="false" ht="13.8" hidden="false" customHeight="false" outlineLevel="0" collapsed="false">
      <c r="B42" s="340" t="s">
        <v>509</v>
      </c>
      <c r="C42" s="331"/>
      <c r="D42" s="332"/>
      <c r="E42" s="342" t="e">
        <f aca="false">(E34+E38)/$C$40</f>
        <v>#DIV/0!</v>
      </c>
      <c r="F42" s="342" t="e">
        <f aca="false">(F34+F38)/$C$40</f>
        <v>#DIV/0!</v>
      </c>
    </row>
    <row r="43" customFormat="false" ht="13.8" hidden="false" customHeight="false" outlineLevel="0" collapsed="false">
      <c r="B43" s="340" t="s">
        <v>510</v>
      </c>
      <c r="C43" s="331"/>
      <c r="D43" s="332"/>
      <c r="E43" s="342" t="e">
        <f aca="false">E42</f>
        <v>#DIV/0!</v>
      </c>
      <c r="F43" s="342" t="e">
        <f aca="false">E43+F42</f>
        <v>#DIV/0!</v>
      </c>
    </row>
  </sheetData>
  <mergeCells count="8">
    <mergeCell ref="A5:G5"/>
    <mergeCell ref="A6:C6"/>
    <mergeCell ref="A11:A12"/>
    <mergeCell ref="B11:B12"/>
    <mergeCell ref="C11:C12"/>
    <mergeCell ref="D11:D12"/>
    <mergeCell ref="E11:F11"/>
    <mergeCell ref="G11:G12"/>
  </mergeCells>
  <conditionalFormatting sqref="E13:F13 E15:F15 E17:F17 E19:F19 E21:F21 E23:F23 E25:F25 E27:F27">
    <cfRule type="cellIs" priority="2" operator="notEqual" aboveAverage="0" equalAverage="0" bottom="0" percent="0" rank="0" text="" dxfId="0">
      <formula>0</formula>
    </cfRule>
  </conditionalFormatting>
  <printOptions headings="false" gridLines="true" gridLinesSet="true" horizontalCentered="true" verticalCentered="false"/>
  <pageMargins left="0.157638888888889" right="0.157638888888889" top="0.236111111111111" bottom="0.433333333333333" header="0.236111111111111" footer="0.433333333333333"/>
  <pageSetup paperSize="77" scale="100" firstPageNumber="10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808</TotalTime>
  <Application>LibreOffice/6.4.6.2$Windows_x86 LibreOffice_project/0ce51a4fd21bff07a5c061082cc82c5ed232f115</Application>
  <Company>Receita Federal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2012-07-02T18:55:33Z</dcterms:created>
  <dc:creator>Emanuel Falcao Parahyba</dc:creator>
  <dc:description/>
  <dc:language>pt-BR</dc:language>
  <cp:lastModifiedBy/>
  <cp:lastPrinted>2021-10-07T08:53:19Z</cp:lastPrinted>
  <dcterms:modified xsi:type="dcterms:W3CDTF">2021-11-08T14:44:56Z</dcterms:modified>
  <cp:revision>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Receita Federal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